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HumanResources\ClassificationCompensation\SalarySchedules\2024\"/>
    </mc:Choice>
  </mc:AlternateContent>
  <xr:revisionPtr revIDLastSave="0" documentId="13_ncr:1_{C87C77B1-EA0E-4C6D-B5FD-009E6484FCC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4 SCHEDULE" sheetId="1" r:id="rId1"/>
  </sheets>
  <definedNames>
    <definedName name="_xlnm.Print_Titles" localSheetId="0">'2024 SCHEDULE'!$8:$8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1" i="1" s="1"/>
  <c r="D17" i="1" l="1"/>
  <c r="D11" i="1" l="1"/>
  <c r="D10" i="1" s="1"/>
  <c r="F9" i="1"/>
  <c r="G9" i="1" s="1"/>
  <c r="G11" i="1" s="1"/>
  <c r="F11" i="1" l="1"/>
  <c r="F10" i="1" s="1"/>
  <c r="E18" i="1" s="1"/>
  <c r="D26" i="1" s="1"/>
  <c r="F17" i="1"/>
  <c r="E25" i="1" s="1"/>
  <c r="D33" i="1" s="1"/>
  <c r="E17" i="1"/>
  <c r="D25" i="1" s="1"/>
  <c r="H9" i="1"/>
  <c r="G10" i="1"/>
  <c r="F18" i="1" s="1"/>
  <c r="E26" i="1" s="1"/>
  <c r="D34" i="1" s="1"/>
  <c r="F19" i="1"/>
  <c r="E27" i="1" s="1"/>
  <c r="D35" i="1" s="1"/>
  <c r="G17" i="1" l="1"/>
  <c r="F25" i="1" s="1"/>
  <c r="E33" i="1" s="1"/>
  <c r="D41" i="1" s="1"/>
  <c r="I9" i="1"/>
  <c r="I13" i="1" s="1"/>
  <c r="H11" i="1"/>
  <c r="H10" i="1" s="1"/>
  <c r="G18" i="1" s="1"/>
  <c r="F26" i="1" s="1"/>
  <c r="E34" i="1" s="1"/>
  <c r="D42" i="1" s="1"/>
  <c r="E19" i="1"/>
  <c r="D27" i="1" s="1"/>
  <c r="I11" i="1" l="1"/>
  <c r="I15" i="1" s="1"/>
  <c r="G19" i="1"/>
  <c r="F27" i="1" s="1"/>
  <c r="E35" i="1" s="1"/>
  <c r="D43" i="1" s="1"/>
  <c r="H17" i="1"/>
  <c r="G25" i="1" s="1"/>
  <c r="F33" i="1" s="1"/>
  <c r="E41" i="1" s="1"/>
  <c r="D49" i="1" s="1"/>
  <c r="I17" i="1"/>
  <c r="H13" i="1"/>
  <c r="H21" i="1"/>
  <c r="G29" i="1" s="1"/>
  <c r="F37" i="1" s="1"/>
  <c r="E45" i="1" s="1"/>
  <c r="D53" i="1" s="1"/>
  <c r="H19" i="1" l="1"/>
  <c r="G27" i="1" s="1"/>
  <c r="F35" i="1" s="1"/>
  <c r="E43" i="1" s="1"/>
  <c r="D51" i="1" s="1"/>
  <c r="I10" i="1"/>
  <c r="I14" i="1" s="1"/>
  <c r="I21" i="1"/>
  <c r="H25" i="1"/>
  <c r="G33" i="1" s="1"/>
  <c r="F41" i="1" s="1"/>
  <c r="E49" i="1" s="1"/>
  <c r="D57" i="1" s="1"/>
  <c r="G13" i="1"/>
  <c r="G21" i="1"/>
  <c r="F29" i="1" s="1"/>
  <c r="E37" i="1" s="1"/>
  <c r="D45" i="1" s="1"/>
  <c r="H23" i="1"/>
  <c r="G31" i="1" s="1"/>
  <c r="F39" i="1" s="1"/>
  <c r="E47" i="1" s="1"/>
  <c r="D55" i="1" s="1"/>
  <c r="H15" i="1"/>
  <c r="I19" i="1"/>
  <c r="H18" i="1" l="1"/>
  <c r="G26" i="1" s="1"/>
  <c r="F34" i="1" s="1"/>
  <c r="E42" i="1" s="1"/>
  <c r="D50" i="1" s="1"/>
  <c r="H27" i="1"/>
  <c r="G35" i="1" s="1"/>
  <c r="F43" i="1" s="1"/>
  <c r="E51" i="1" s="1"/>
  <c r="D59" i="1" s="1"/>
  <c r="I23" i="1"/>
  <c r="F21" i="1"/>
  <c r="E29" i="1" s="1"/>
  <c r="D37" i="1" s="1"/>
  <c r="F13" i="1"/>
  <c r="H14" i="1"/>
  <c r="H22" i="1"/>
  <c r="G30" i="1" s="1"/>
  <c r="F38" i="1" s="1"/>
  <c r="E46" i="1" s="1"/>
  <c r="D54" i="1" s="1"/>
  <c r="I18" i="1"/>
  <c r="H29" i="1"/>
  <c r="G37" i="1" s="1"/>
  <c r="F45" i="1" s="1"/>
  <c r="E53" i="1" s="1"/>
  <c r="D61" i="1" s="1"/>
  <c r="I25" i="1"/>
  <c r="G23" i="1"/>
  <c r="F31" i="1" s="1"/>
  <c r="E39" i="1" s="1"/>
  <c r="D47" i="1" s="1"/>
  <c r="G15" i="1"/>
  <c r="F23" i="1" l="1"/>
  <c r="E31" i="1" s="1"/>
  <c r="D39" i="1" s="1"/>
  <c r="F15" i="1"/>
  <c r="H26" i="1"/>
  <c r="G34" i="1" s="1"/>
  <c r="F42" i="1" s="1"/>
  <c r="E50" i="1" s="1"/>
  <c r="D58" i="1" s="1"/>
  <c r="I22" i="1"/>
  <c r="E21" i="1"/>
  <c r="D29" i="1" s="1"/>
  <c r="E13" i="1"/>
  <c r="H33" i="1"/>
  <c r="G41" i="1" s="1"/>
  <c r="F49" i="1" s="1"/>
  <c r="E57" i="1" s="1"/>
  <c r="D65" i="1" s="1"/>
  <c r="I29" i="1"/>
  <c r="G22" i="1"/>
  <c r="F30" i="1" s="1"/>
  <c r="E38" i="1" s="1"/>
  <c r="D46" i="1" s="1"/>
  <c r="G14" i="1"/>
  <c r="H31" i="1"/>
  <c r="G39" i="1" s="1"/>
  <c r="F47" i="1" s="1"/>
  <c r="E55" i="1" s="1"/>
  <c r="D63" i="1" s="1"/>
  <c r="I27" i="1"/>
  <c r="I31" i="1" l="1"/>
  <c r="H35" i="1"/>
  <c r="G43" i="1" s="1"/>
  <c r="F51" i="1" s="1"/>
  <c r="E59" i="1" s="1"/>
  <c r="D67" i="1" s="1"/>
  <c r="H37" i="1"/>
  <c r="G45" i="1" s="1"/>
  <c r="F53" i="1" s="1"/>
  <c r="E61" i="1" s="1"/>
  <c r="D69" i="1" s="1"/>
  <c r="I33" i="1"/>
  <c r="H30" i="1"/>
  <c r="G38" i="1" s="1"/>
  <c r="F46" i="1" s="1"/>
  <c r="E54" i="1" s="1"/>
  <c r="D62" i="1" s="1"/>
  <c r="I26" i="1"/>
  <c r="F14" i="1"/>
  <c r="F22" i="1"/>
  <c r="E30" i="1" s="1"/>
  <c r="D38" i="1" s="1"/>
  <c r="D13" i="1"/>
  <c r="D21" i="1"/>
  <c r="E15" i="1"/>
  <c r="E23" i="1"/>
  <c r="D31" i="1" s="1"/>
  <c r="D15" i="1" l="1"/>
  <c r="D23" i="1"/>
  <c r="E22" i="1"/>
  <c r="D30" i="1" s="1"/>
  <c r="E14" i="1"/>
  <c r="H41" i="1"/>
  <c r="G49" i="1" s="1"/>
  <c r="F57" i="1" s="1"/>
  <c r="E65" i="1" s="1"/>
  <c r="D73" i="1" s="1"/>
  <c r="I37" i="1"/>
  <c r="H39" i="1"/>
  <c r="G47" i="1" s="1"/>
  <c r="F55" i="1" s="1"/>
  <c r="E63" i="1" s="1"/>
  <c r="D71" i="1" s="1"/>
  <c r="I35" i="1"/>
  <c r="H34" i="1"/>
  <c r="G42" i="1" s="1"/>
  <c r="F50" i="1" s="1"/>
  <c r="E58" i="1" s="1"/>
  <c r="D66" i="1" s="1"/>
  <c r="I30" i="1"/>
  <c r="H43" i="1" l="1"/>
  <c r="G51" i="1" s="1"/>
  <c r="F59" i="1" s="1"/>
  <c r="E67" i="1" s="1"/>
  <c r="D75" i="1" s="1"/>
  <c r="I39" i="1"/>
  <c r="D14" i="1"/>
  <c r="D22" i="1"/>
  <c r="I34" i="1"/>
  <c r="H38" i="1"/>
  <c r="G46" i="1" s="1"/>
  <c r="F54" i="1" s="1"/>
  <c r="E62" i="1" s="1"/>
  <c r="D70" i="1" s="1"/>
  <c r="I41" i="1"/>
  <c r="H45" i="1"/>
  <c r="G53" i="1" s="1"/>
  <c r="F61" i="1" s="1"/>
  <c r="E69" i="1" s="1"/>
  <c r="D77" i="1" s="1"/>
  <c r="H49" i="1" l="1"/>
  <c r="G57" i="1" s="1"/>
  <c r="F65" i="1" s="1"/>
  <c r="E73" i="1" s="1"/>
  <c r="D81" i="1" s="1"/>
  <c r="I45" i="1"/>
  <c r="I38" i="1"/>
  <c r="H42" i="1"/>
  <c r="G50" i="1" s="1"/>
  <c r="F58" i="1" s="1"/>
  <c r="E66" i="1" s="1"/>
  <c r="D74" i="1" s="1"/>
  <c r="I43" i="1"/>
  <c r="H47" i="1"/>
  <c r="G55" i="1" s="1"/>
  <c r="F63" i="1" s="1"/>
  <c r="E71" i="1" s="1"/>
  <c r="D79" i="1" s="1"/>
  <c r="H46" i="1" l="1"/>
  <c r="G54" i="1" s="1"/>
  <c r="F62" i="1" s="1"/>
  <c r="E70" i="1" s="1"/>
  <c r="D78" i="1" s="1"/>
  <c r="I42" i="1"/>
  <c r="I47" i="1"/>
  <c r="H51" i="1"/>
  <c r="G59" i="1" s="1"/>
  <c r="F67" i="1" s="1"/>
  <c r="E75" i="1" s="1"/>
  <c r="D83" i="1" s="1"/>
  <c r="H53" i="1"/>
  <c r="G61" i="1" s="1"/>
  <c r="F69" i="1" s="1"/>
  <c r="E77" i="1" s="1"/>
  <c r="D85" i="1" s="1"/>
  <c r="I49" i="1"/>
  <c r="H55" i="1" l="1"/>
  <c r="G63" i="1" s="1"/>
  <c r="F71" i="1" s="1"/>
  <c r="E79" i="1" s="1"/>
  <c r="D87" i="1" s="1"/>
  <c r="I51" i="1"/>
  <c r="H57" i="1"/>
  <c r="G65" i="1" s="1"/>
  <c r="F73" i="1" s="1"/>
  <c r="E81" i="1" s="1"/>
  <c r="D89" i="1" s="1"/>
  <c r="I53" i="1"/>
  <c r="H50" i="1"/>
  <c r="G58" i="1" s="1"/>
  <c r="F66" i="1" s="1"/>
  <c r="E74" i="1" s="1"/>
  <c r="D82" i="1" s="1"/>
  <c r="I46" i="1"/>
  <c r="H61" i="1" l="1"/>
  <c r="G69" i="1" s="1"/>
  <c r="F77" i="1" s="1"/>
  <c r="E85" i="1" s="1"/>
  <c r="D93" i="1" s="1"/>
  <c r="I57" i="1"/>
  <c r="H54" i="1"/>
  <c r="G62" i="1" s="1"/>
  <c r="F70" i="1" s="1"/>
  <c r="E78" i="1" s="1"/>
  <c r="D86" i="1" s="1"/>
  <c r="I50" i="1"/>
  <c r="H59" i="1"/>
  <c r="G67" i="1" s="1"/>
  <c r="F75" i="1" s="1"/>
  <c r="E83" i="1" s="1"/>
  <c r="D91" i="1" s="1"/>
  <c r="I55" i="1"/>
  <c r="I54" i="1" l="1"/>
  <c r="H58" i="1"/>
  <c r="G66" i="1" s="1"/>
  <c r="F74" i="1" s="1"/>
  <c r="E82" i="1" s="1"/>
  <c r="D90" i="1" s="1"/>
  <c r="H63" i="1"/>
  <c r="G71" i="1" s="1"/>
  <c r="F79" i="1" s="1"/>
  <c r="E87" i="1" s="1"/>
  <c r="D95" i="1" s="1"/>
  <c r="I59" i="1"/>
  <c r="H65" i="1"/>
  <c r="G73" i="1" s="1"/>
  <c r="F81" i="1" s="1"/>
  <c r="E89" i="1" s="1"/>
  <c r="D97" i="1" s="1"/>
  <c r="I61" i="1"/>
  <c r="I63" i="1" l="1"/>
  <c r="H67" i="1"/>
  <c r="G75" i="1" s="1"/>
  <c r="F83" i="1" s="1"/>
  <c r="E91" i="1" s="1"/>
  <c r="D99" i="1" s="1"/>
  <c r="I58" i="1"/>
  <c r="H62" i="1"/>
  <c r="G70" i="1" s="1"/>
  <c r="F78" i="1" s="1"/>
  <c r="E86" i="1" s="1"/>
  <c r="D94" i="1" s="1"/>
  <c r="I65" i="1"/>
  <c r="H69" i="1"/>
  <c r="G77" i="1" s="1"/>
  <c r="F85" i="1" s="1"/>
  <c r="E93" i="1" s="1"/>
  <c r="D101" i="1" s="1"/>
  <c r="H66" i="1" l="1"/>
  <c r="G74" i="1" s="1"/>
  <c r="F82" i="1" s="1"/>
  <c r="E90" i="1" s="1"/>
  <c r="D98" i="1" s="1"/>
  <c r="I62" i="1"/>
  <c r="I69" i="1"/>
  <c r="H73" i="1"/>
  <c r="G81" i="1" s="1"/>
  <c r="F89" i="1" s="1"/>
  <c r="E97" i="1" s="1"/>
  <c r="D105" i="1" s="1"/>
  <c r="H71" i="1"/>
  <c r="G79" i="1" s="1"/>
  <c r="F87" i="1" s="1"/>
  <c r="E95" i="1" s="1"/>
  <c r="D103" i="1" s="1"/>
  <c r="I67" i="1"/>
  <c r="I73" i="1" l="1"/>
  <c r="H77" i="1"/>
  <c r="G85" i="1" s="1"/>
  <c r="F93" i="1" s="1"/>
  <c r="E101" i="1" s="1"/>
  <c r="D109" i="1" s="1"/>
  <c r="I71" i="1"/>
  <c r="H75" i="1"/>
  <c r="G83" i="1" s="1"/>
  <c r="F91" i="1" s="1"/>
  <c r="E99" i="1" s="1"/>
  <c r="D107" i="1" s="1"/>
  <c r="I66" i="1"/>
  <c r="H70" i="1"/>
  <c r="G78" i="1" s="1"/>
  <c r="F86" i="1" s="1"/>
  <c r="E94" i="1" s="1"/>
  <c r="D102" i="1" s="1"/>
  <c r="I75" i="1" l="1"/>
  <c r="H79" i="1"/>
  <c r="G87" i="1" s="1"/>
  <c r="F95" i="1" s="1"/>
  <c r="E103" i="1" s="1"/>
  <c r="D111" i="1" s="1"/>
  <c r="H74" i="1"/>
  <c r="G82" i="1" s="1"/>
  <c r="F90" i="1" s="1"/>
  <c r="E98" i="1" s="1"/>
  <c r="D106" i="1" s="1"/>
  <c r="I70" i="1"/>
  <c r="H81" i="1"/>
  <c r="G89" i="1" s="1"/>
  <c r="F97" i="1" s="1"/>
  <c r="E105" i="1" s="1"/>
  <c r="D113" i="1" s="1"/>
  <c r="I77" i="1"/>
  <c r="H78" i="1" l="1"/>
  <c r="G86" i="1" s="1"/>
  <c r="F94" i="1" s="1"/>
  <c r="E102" i="1" s="1"/>
  <c r="D110" i="1" s="1"/>
  <c r="I74" i="1"/>
  <c r="I79" i="1"/>
  <c r="H83" i="1"/>
  <c r="G91" i="1" s="1"/>
  <c r="F99" i="1" s="1"/>
  <c r="E107" i="1" s="1"/>
  <c r="D115" i="1" s="1"/>
  <c r="I81" i="1"/>
  <c r="H85" i="1"/>
  <c r="G93" i="1" s="1"/>
  <c r="F101" i="1" s="1"/>
  <c r="E109" i="1" s="1"/>
  <c r="D117" i="1" s="1"/>
  <c r="I83" i="1" l="1"/>
  <c r="H87" i="1"/>
  <c r="G95" i="1" s="1"/>
  <c r="F103" i="1" s="1"/>
  <c r="E111" i="1" s="1"/>
  <c r="D119" i="1" s="1"/>
  <c r="I85" i="1"/>
  <c r="H89" i="1"/>
  <c r="G97" i="1" s="1"/>
  <c r="F105" i="1" s="1"/>
  <c r="E113" i="1" s="1"/>
  <c r="D121" i="1" s="1"/>
  <c r="I78" i="1"/>
  <c r="H82" i="1"/>
  <c r="G90" i="1" s="1"/>
  <c r="F98" i="1" s="1"/>
  <c r="E106" i="1" s="1"/>
  <c r="D114" i="1" s="1"/>
  <c r="I89" i="1" l="1"/>
  <c r="H93" i="1"/>
  <c r="G101" i="1" s="1"/>
  <c r="F109" i="1" s="1"/>
  <c r="E117" i="1" s="1"/>
  <c r="D125" i="1" s="1"/>
  <c r="I82" i="1"/>
  <c r="H86" i="1"/>
  <c r="G94" i="1" s="1"/>
  <c r="F102" i="1" s="1"/>
  <c r="E110" i="1" s="1"/>
  <c r="D118" i="1" s="1"/>
  <c r="H91" i="1"/>
  <c r="G99" i="1" s="1"/>
  <c r="F107" i="1" s="1"/>
  <c r="E115" i="1" s="1"/>
  <c r="D123" i="1" s="1"/>
  <c r="I87" i="1"/>
  <c r="I86" i="1" l="1"/>
  <c r="H90" i="1"/>
  <c r="G98" i="1" s="1"/>
  <c r="F106" i="1" s="1"/>
  <c r="E114" i="1" s="1"/>
  <c r="D122" i="1" s="1"/>
  <c r="H97" i="1"/>
  <c r="G105" i="1" s="1"/>
  <c r="F113" i="1" s="1"/>
  <c r="E121" i="1" s="1"/>
  <c r="D129" i="1" s="1"/>
  <c r="I93" i="1"/>
  <c r="H95" i="1"/>
  <c r="G103" i="1" s="1"/>
  <c r="F111" i="1" s="1"/>
  <c r="E119" i="1" s="1"/>
  <c r="D127" i="1" s="1"/>
  <c r="I91" i="1"/>
  <c r="I97" i="1" l="1"/>
  <c r="H101" i="1"/>
  <c r="G109" i="1" s="1"/>
  <c r="F117" i="1" s="1"/>
  <c r="E125" i="1" s="1"/>
  <c r="D133" i="1" s="1"/>
  <c r="H94" i="1"/>
  <c r="G102" i="1" s="1"/>
  <c r="F110" i="1" s="1"/>
  <c r="E118" i="1" s="1"/>
  <c r="D126" i="1" s="1"/>
  <c r="I90" i="1"/>
  <c r="H99" i="1"/>
  <c r="G107" i="1" s="1"/>
  <c r="F115" i="1" s="1"/>
  <c r="E123" i="1" s="1"/>
  <c r="D131" i="1" s="1"/>
  <c r="I95" i="1"/>
  <c r="I94" i="1" l="1"/>
  <c r="H98" i="1"/>
  <c r="G106" i="1" s="1"/>
  <c r="F114" i="1" s="1"/>
  <c r="E122" i="1" s="1"/>
  <c r="D130" i="1" s="1"/>
  <c r="H105" i="1"/>
  <c r="G113" i="1" s="1"/>
  <c r="F121" i="1" s="1"/>
  <c r="E129" i="1" s="1"/>
  <c r="D137" i="1" s="1"/>
  <c r="I101" i="1"/>
  <c r="H103" i="1"/>
  <c r="G111" i="1" s="1"/>
  <c r="F119" i="1" s="1"/>
  <c r="E127" i="1" s="1"/>
  <c r="D135" i="1" s="1"/>
  <c r="I99" i="1"/>
  <c r="I105" i="1" l="1"/>
  <c r="H109" i="1"/>
  <c r="G117" i="1" s="1"/>
  <c r="F125" i="1" s="1"/>
  <c r="E133" i="1" s="1"/>
  <c r="D141" i="1" s="1"/>
  <c r="I98" i="1"/>
  <c r="H102" i="1"/>
  <c r="G110" i="1" s="1"/>
  <c r="F118" i="1" s="1"/>
  <c r="E126" i="1" s="1"/>
  <c r="D134" i="1" s="1"/>
  <c r="H107" i="1"/>
  <c r="G115" i="1" s="1"/>
  <c r="F123" i="1" s="1"/>
  <c r="E131" i="1" s="1"/>
  <c r="D139" i="1" s="1"/>
  <c r="I103" i="1"/>
  <c r="H106" i="1" l="1"/>
  <c r="G114" i="1" s="1"/>
  <c r="F122" i="1" s="1"/>
  <c r="E130" i="1" s="1"/>
  <c r="D138" i="1" s="1"/>
  <c r="I102" i="1"/>
  <c r="H113" i="1"/>
  <c r="G121" i="1" s="1"/>
  <c r="F129" i="1" s="1"/>
  <c r="E137" i="1" s="1"/>
  <c r="D145" i="1" s="1"/>
  <c r="I109" i="1"/>
  <c r="I107" i="1"/>
  <c r="H111" i="1"/>
  <c r="G119" i="1" s="1"/>
  <c r="F127" i="1" s="1"/>
  <c r="E135" i="1" s="1"/>
  <c r="D143" i="1" s="1"/>
  <c r="I113" i="1" l="1"/>
  <c r="H117" i="1"/>
  <c r="G125" i="1" s="1"/>
  <c r="F133" i="1" s="1"/>
  <c r="E141" i="1" s="1"/>
  <c r="D149" i="1" s="1"/>
  <c r="I111" i="1"/>
  <c r="H115" i="1"/>
  <c r="G123" i="1" s="1"/>
  <c r="F131" i="1" s="1"/>
  <c r="E139" i="1" s="1"/>
  <c r="D147" i="1" s="1"/>
  <c r="H110" i="1"/>
  <c r="G118" i="1" s="1"/>
  <c r="F126" i="1" s="1"/>
  <c r="E134" i="1" s="1"/>
  <c r="D142" i="1" s="1"/>
  <c r="I106" i="1"/>
  <c r="I115" i="1" l="1"/>
  <c r="H119" i="1"/>
  <c r="G127" i="1" s="1"/>
  <c r="F135" i="1" s="1"/>
  <c r="E143" i="1" s="1"/>
  <c r="D151" i="1" s="1"/>
  <c r="I117" i="1"/>
  <c r="H121" i="1"/>
  <c r="G129" i="1" s="1"/>
  <c r="F137" i="1" s="1"/>
  <c r="E145" i="1" s="1"/>
  <c r="D153" i="1" s="1"/>
  <c r="H114" i="1"/>
  <c r="G122" i="1" s="1"/>
  <c r="F130" i="1" s="1"/>
  <c r="E138" i="1" s="1"/>
  <c r="D146" i="1" s="1"/>
  <c r="I110" i="1"/>
  <c r="H125" i="1" l="1"/>
  <c r="G133" i="1" s="1"/>
  <c r="F141" i="1" s="1"/>
  <c r="E149" i="1" s="1"/>
  <c r="D157" i="1" s="1"/>
  <c r="I121" i="1"/>
  <c r="H123" i="1"/>
  <c r="G131" i="1" s="1"/>
  <c r="F139" i="1" s="1"/>
  <c r="E147" i="1" s="1"/>
  <c r="D155" i="1" s="1"/>
  <c r="I119" i="1"/>
  <c r="H118" i="1"/>
  <c r="G126" i="1" s="1"/>
  <c r="F134" i="1" s="1"/>
  <c r="E142" i="1" s="1"/>
  <c r="D150" i="1" s="1"/>
  <c r="I114" i="1"/>
  <c r="I123" i="1" l="1"/>
  <c r="H127" i="1"/>
  <c r="G135" i="1" s="1"/>
  <c r="F143" i="1" s="1"/>
  <c r="E151" i="1" s="1"/>
  <c r="D159" i="1" s="1"/>
  <c r="I118" i="1"/>
  <c r="H122" i="1"/>
  <c r="G130" i="1" s="1"/>
  <c r="F138" i="1" s="1"/>
  <c r="E146" i="1" s="1"/>
  <c r="D154" i="1" s="1"/>
  <c r="H129" i="1"/>
  <c r="G137" i="1" s="1"/>
  <c r="F145" i="1" s="1"/>
  <c r="E153" i="1" s="1"/>
  <c r="D161" i="1" s="1"/>
  <c r="I125" i="1"/>
  <c r="I122" i="1" l="1"/>
  <c r="H126" i="1"/>
  <c r="G134" i="1" s="1"/>
  <c r="F142" i="1" s="1"/>
  <c r="E150" i="1" s="1"/>
  <c r="D158" i="1" s="1"/>
  <c r="H131" i="1"/>
  <c r="G139" i="1" s="1"/>
  <c r="F147" i="1" s="1"/>
  <c r="E155" i="1" s="1"/>
  <c r="D163" i="1" s="1"/>
  <c r="I127" i="1"/>
  <c r="I129" i="1"/>
  <c r="H133" i="1"/>
  <c r="G141" i="1" s="1"/>
  <c r="F149" i="1" s="1"/>
  <c r="E157" i="1" s="1"/>
  <c r="D165" i="1" s="1"/>
  <c r="H135" i="1" l="1"/>
  <c r="G143" i="1" s="1"/>
  <c r="F151" i="1" s="1"/>
  <c r="E159" i="1" s="1"/>
  <c r="D167" i="1" s="1"/>
  <c r="I131" i="1"/>
  <c r="I133" i="1"/>
  <c r="H137" i="1"/>
  <c r="G145" i="1" s="1"/>
  <c r="F153" i="1" s="1"/>
  <c r="E161" i="1" s="1"/>
  <c r="D169" i="1" s="1"/>
  <c r="I126" i="1"/>
  <c r="H130" i="1"/>
  <c r="G138" i="1" s="1"/>
  <c r="F146" i="1" s="1"/>
  <c r="E154" i="1" s="1"/>
  <c r="D162" i="1" s="1"/>
  <c r="H141" i="1" l="1"/>
  <c r="G149" i="1" s="1"/>
  <c r="F157" i="1" s="1"/>
  <c r="E165" i="1" s="1"/>
  <c r="D173" i="1" s="1"/>
  <c r="I137" i="1"/>
  <c r="H134" i="1"/>
  <c r="G142" i="1" s="1"/>
  <c r="F150" i="1" s="1"/>
  <c r="E158" i="1" s="1"/>
  <c r="D166" i="1" s="1"/>
  <c r="I130" i="1"/>
  <c r="H139" i="1"/>
  <c r="G147" i="1" s="1"/>
  <c r="F155" i="1" s="1"/>
  <c r="E163" i="1" s="1"/>
  <c r="D171" i="1" s="1"/>
  <c r="I135" i="1"/>
  <c r="H138" i="1" l="1"/>
  <c r="G146" i="1" s="1"/>
  <c r="F154" i="1" s="1"/>
  <c r="E162" i="1" s="1"/>
  <c r="D170" i="1" s="1"/>
  <c r="I134" i="1"/>
  <c r="H143" i="1"/>
  <c r="G151" i="1" s="1"/>
  <c r="F159" i="1" s="1"/>
  <c r="E167" i="1" s="1"/>
  <c r="D175" i="1" s="1"/>
  <c r="I139" i="1"/>
  <c r="I141" i="1"/>
  <c r="H145" i="1"/>
  <c r="G153" i="1" s="1"/>
  <c r="F161" i="1" s="1"/>
  <c r="E169" i="1" s="1"/>
  <c r="D177" i="1" s="1"/>
  <c r="I143" i="1" l="1"/>
  <c r="H147" i="1"/>
  <c r="G155" i="1" s="1"/>
  <c r="F163" i="1" s="1"/>
  <c r="E171" i="1" s="1"/>
  <c r="D179" i="1" s="1"/>
  <c r="H149" i="1"/>
  <c r="G157" i="1" s="1"/>
  <c r="F165" i="1" s="1"/>
  <c r="E173" i="1" s="1"/>
  <c r="D181" i="1" s="1"/>
  <c r="I145" i="1"/>
  <c r="H142" i="1"/>
  <c r="G150" i="1" s="1"/>
  <c r="F158" i="1" s="1"/>
  <c r="E166" i="1" s="1"/>
  <c r="D174" i="1" s="1"/>
  <c r="I138" i="1"/>
  <c r="H153" i="1" l="1"/>
  <c r="G161" i="1" s="1"/>
  <c r="F169" i="1" s="1"/>
  <c r="E177" i="1" s="1"/>
  <c r="D185" i="1" s="1"/>
  <c r="I149" i="1"/>
  <c r="I147" i="1"/>
  <c r="H151" i="1"/>
  <c r="G159" i="1" s="1"/>
  <c r="F167" i="1" s="1"/>
  <c r="E175" i="1" s="1"/>
  <c r="D183" i="1" s="1"/>
  <c r="H146" i="1"/>
  <c r="G154" i="1" s="1"/>
  <c r="F162" i="1" s="1"/>
  <c r="E170" i="1" s="1"/>
  <c r="D178" i="1" s="1"/>
  <c r="I142" i="1"/>
  <c r="I151" i="1" l="1"/>
  <c r="H155" i="1"/>
  <c r="G163" i="1" s="1"/>
  <c r="F171" i="1" s="1"/>
  <c r="E179" i="1" s="1"/>
  <c r="D187" i="1" s="1"/>
  <c r="I146" i="1"/>
  <c r="H150" i="1"/>
  <c r="G158" i="1" s="1"/>
  <c r="F166" i="1" s="1"/>
  <c r="E174" i="1" s="1"/>
  <c r="D182" i="1" s="1"/>
  <c r="H157" i="1"/>
  <c r="G165" i="1" s="1"/>
  <c r="F173" i="1" s="1"/>
  <c r="E181" i="1" s="1"/>
  <c r="D190" i="1" s="1"/>
  <c r="I153" i="1"/>
  <c r="H154" i="1" l="1"/>
  <c r="G162" i="1" s="1"/>
  <c r="F170" i="1" s="1"/>
  <c r="E178" i="1" s="1"/>
  <c r="D186" i="1" s="1"/>
  <c r="I150" i="1"/>
  <c r="H159" i="1"/>
  <c r="G167" i="1" s="1"/>
  <c r="F175" i="1" s="1"/>
  <c r="E183" i="1" s="1"/>
  <c r="D192" i="1" s="1"/>
  <c r="I155" i="1"/>
  <c r="H161" i="1"/>
  <c r="G169" i="1" s="1"/>
  <c r="F177" i="1" s="1"/>
  <c r="E185" i="1" s="1"/>
  <c r="D194" i="1" s="1"/>
  <c r="I157" i="1"/>
  <c r="H163" i="1" l="1"/>
  <c r="G171" i="1" s="1"/>
  <c r="F179" i="1" s="1"/>
  <c r="E187" i="1" s="1"/>
  <c r="D196" i="1" s="1"/>
  <c r="I159" i="1"/>
  <c r="H165" i="1"/>
  <c r="G173" i="1" s="1"/>
  <c r="F181" i="1" s="1"/>
  <c r="E190" i="1" s="1"/>
  <c r="D198" i="1" s="1"/>
  <c r="I161" i="1"/>
  <c r="H158" i="1"/>
  <c r="G166" i="1" s="1"/>
  <c r="F174" i="1" s="1"/>
  <c r="E182" i="1" s="1"/>
  <c r="D191" i="1" s="1"/>
  <c r="I154" i="1"/>
  <c r="H169" i="1" l="1"/>
  <c r="G177" i="1" s="1"/>
  <c r="F185" i="1" s="1"/>
  <c r="E194" i="1" s="1"/>
  <c r="D204" i="1" s="1"/>
  <c r="I165" i="1"/>
  <c r="I158" i="1"/>
  <c r="H162" i="1"/>
  <c r="G170" i="1" s="1"/>
  <c r="F178" i="1" s="1"/>
  <c r="E186" i="1" s="1"/>
  <c r="D195" i="1" s="1"/>
  <c r="I163" i="1"/>
  <c r="H167" i="1"/>
  <c r="G175" i="1" s="1"/>
  <c r="F183" i="1" s="1"/>
  <c r="E192" i="1" s="1"/>
  <c r="D200" i="1" s="1"/>
  <c r="H166" i="1" l="1"/>
  <c r="G174" i="1" s="1"/>
  <c r="F182" i="1" s="1"/>
  <c r="E191" i="1" s="1"/>
  <c r="D199" i="1" s="1"/>
  <c r="I162" i="1"/>
  <c r="H171" i="1"/>
  <c r="G179" i="1" s="1"/>
  <c r="F187" i="1" s="1"/>
  <c r="E196" i="1" s="1"/>
  <c r="D206" i="1" s="1"/>
  <c r="I167" i="1"/>
  <c r="I169" i="1"/>
  <c r="H173" i="1"/>
  <c r="G181" i="1" s="1"/>
  <c r="F190" i="1" s="1"/>
  <c r="E198" i="1" s="1"/>
  <c r="D210" i="1" s="1"/>
  <c r="I171" i="1" l="1"/>
  <c r="H175" i="1"/>
  <c r="G183" i="1" s="1"/>
  <c r="F192" i="1" s="1"/>
  <c r="E200" i="1" s="1"/>
  <c r="D212" i="1" s="1"/>
  <c r="H177" i="1"/>
  <c r="G185" i="1" s="1"/>
  <c r="F194" i="1" s="1"/>
  <c r="E204" i="1" s="1"/>
  <c r="D216" i="1" s="1"/>
  <c r="I173" i="1"/>
  <c r="I166" i="1"/>
  <c r="H170" i="1"/>
  <c r="G178" i="1" s="1"/>
  <c r="F186" i="1" s="1"/>
  <c r="E195" i="1" s="1"/>
  <c r="D205" i="1" s="1"/>
  <c r="H181" i="1" l="1"/>
  <c r="G190" i="1" s="1"/>
  <c r="F198" i="1" s="1"/>
  <c r="E210" i="1" s="1"/>
  <c r="D221" i="1" s="1"/>
  <c r="I177" i="1"/>
  <c r="I170" i="1"/>
  <c r="H174" i="1"/>
  <c r="G182" i="1" s="1"/>
  <c r="F191" i="1" s="1"/>
  <c r="E199" i="1" s="1"/>
  <c r="D211" i="1" s="1"/>
  <c r="I175" i="1"/>
  <c r="H179" i="1"/>
  <c r="G187" i="1" s="1"/>
  <c r="F196" i="1" s="1"/>
  <c r="E206" i="1" s="1"/>
  <c r="D218" i="1" s="1"/>
  <c r="H183" i="1" l="1"/>
  <c r="G192" i="1" s="1"/>
  <c r="F200" i="1" s="1"/>
  <c r="E212" i="1" s="1"/>
  <c r="D223" i="1" s="1"/>
  <c r="I179" i="1"/>
  <c r="H185" i="1"/>
  <c r="G194" i="1" s="1"/>
  <c r="F204" i="1" s="1"/>
  <c r="E216" i="1" s="1"/>
  <c r="D225" i="1" s="1"/>
  <c r="I181" i="1"/>
  <c r="H178" i="1"/>
  <c r="G186" i="1" s="1"/>
  <c r="F195" i="1" s="1"/>
  <c r="E205" i="1" s="1"/>
  <c r="D217" i="1" s="1"/>
  <c r="I174" i="1"/>
  <c r="H187" i="1" l="1"/>
  <c r="G196" i="1" s="1"/>
  <c r="F206" i="1" s="1"/>
  <c r="E218" i="1" s="1"/>
  <c r="D227" i="1" s="1"/>
  <c r="I183" i="1"/>
  <c r="I178" i="1"/>
  <c r="H182" i="1"/>
  <c r="G191" i="1" s="1"/>
  <c r="F199" i="1" s="1"/>
  <c r="E211" i="1" s="1"/>
  <c r="D222" i="1" s="1"/>
  <c r="I185" i="1"/>
  <c r="H190" i="1"/>
  <c r="G198" i="1" s="1"/>
  <c r="F210" i="1" s="1"/>
  <c r="E221" i="1" s="1"/>
  <c r="D230" i="1" s="1"/>
  <c r="H192" i="1" l="1"/>
  <c r="G200" i="1" s="1"/>
  <c r="F212" i="1" s="1"/>
  <c r="E223" i="1" s="1"/>
  <c r="D232" i="1" s="1"/>
  <c r="I187" i="1"/>
  <c r="I190" i="1"/>
  <c r="H194" i="1"/>
  <c r="G204" i="1" s="1"/>
  <c r="F216" i="1" s="1"/>
  <c r="E225" i="1" s="1"/>
  <c r="D238" i="1" s="1"/>
  <c r="H186" i="1"/>
  <c r="G195" i="1" s="1"/>
  <c r="F205" i="1" s="1"/>
  <c r="E217" i="1" s="1"/>
  <c r="D226" i="1" s="1"/>
  <c r="I182" i="1"/>
  <c r="I186" i="1" l="1"/>
  <c r="H191" i="1"/>
  <c r="G199" i="1" s="1"/>
  <c r="F211" i="1" s="1"/>
  <c r="E222" i="1" s="1"/>
  <c r="D231" i="1" s="1"/>
  <c r="H196" i="1"/>
  <c r="G206" i="1" s="1"/>
  <c r="F218" i="1" s="1"/>
  <c r="E227" i="1" s="1"/>
  <c r="D240" i="1" s="1"/>
  <c r="I192" i="1"/>
  <c r="H198" i="1"/>
  <c r="G210" i="1" s="1"/>
  <c r="F221" i="1" s="1"/>
  <c r="E230" i="1" s="1"/>
  <c r="D243" i="1" s="1"/>
  <c r="I194" i="1"/>
  <c r="I191" i="1" l="1"/>
  <c r="H195" i="1"/>
  <c r="G205" i="1" s="1"/>
  <c r="F217" i="1" s="1"/>
  <c r="E226" i="1" s="1"/>
  <c r="D239" i="1" s="1"/>
  <c r="H204" i="1"/>
  <c r="G216" i="1" s="1"/>
  <c r="F225" i="1" s="1"/>
  <c r="E238" i="1" s="1"/>
  <c r="D248" i="1" s="1"/>
  <c r="I198" i="1"/>
  <c r="H200" i="1"/>
  <c r="G212" i="1" s="1"/>
  <c r="F223" i="1" s="1"/>
  <c r="E232" i="1" s="1"/>
  <c r="D245" i="1" s="1"/>
  <c r="I196" i="1"/>
  <c r="H199" i="1" l="1"/>
  <c r="G211" i="1" s="1"/>
  <c r="F222" i="1" s="1"/>
  <c r="E231" i="1" s="1"/>
  <c r="D244" i="1" s="1"/>
  <c r="I195" i="1"/>
  <c r="I200" i="1"/>
  <c r="H206" i="1"/>
  <c r="G218" i="1" s="1"/>
  <c r="F227" i="1" s="1"/>
  <c r="E240" i="1" s="1"/>
  <c r="D250" i="1" s="1"/>
  <c r="H210" i="1"/>
  <c r="G221" i="1" s="1"/>
  <c r="F230" i="1" s="1"/>
  <c r="E243" i="1" s="1"/>
  <c r="D252" i="1" s="1"/>
  <c r="I204" i="1"/>
  <c r="H216" i="1" l="1"/>
  <c r="G225" i="1" s="1"/>
  <c r="F238" i="1" s="1"/>
  <c r="E248" i="1" s="1"/>
  <c r="D262" i="1" s="1"/>
  <c r="I210" i="1"/>
  <c r="H205" i="1"/>
  <c r="I199" i="1"/>
  <c r="H212" i="1"/>
  <c r="G223" i="1" s="1"/>
  <c r="F232" i="1" s="1"/>
  <c r="E245" i="1" s="1"/>
  <c r="D254" i="1" s="1"/>
  <c r="I206" i="1"/>
  <c r="G217" i="1" l="1"/>
  <c r="F226" i="1" s="1"/>
  <c r="E239" i="1" s="1"/>
  <c r="D249" i="1" s="1"/>
  <c r="H221" i="1"/>
  <c r="G230" i="1" s="1"/>
  <c r="F243" i="1" s="1"/>
  <c r="E252" i="1" s="1"/>
  <c r="D267" i="1" s="1"/>
  <c r="I216" i="1"/>
  <c r="I212" i="1"/>
  <c r="H218" i="1"/>
  <c r="G227" i="1" s="1"/>
  <c r="F240" i="1" s="1"/>
  <c r="E250" i="1" s="1"/>
  <c r="D264" i="1" s="1"/>
  <c r="H211" i="1"/>
  <c r="G222" i="1" s="1"/>
  <c r="F231" i="1" s="1"/>
  <c r="E244" i="1" s="1"/>
  <c r="D253" i="1" s="1"/>
  <c r="I205" i="1"/>
  <c r="H225" i="1" l="1"/>
  <c r="G238" i="1" s="1"/>
  <c r="F248" i="1" s="1"/>
  <c r="E262" i="1" s="1"/>
  <c r="D271" i="1" s="1"/>
  <c r="I221" i="1"/>
  <c r="H217" i="1"/>
  <c r="G226" i="1" s="1"/>
  <c r="F239" i="1" s="1"/>
  <c r="E249" i="1" s="1"/>
  <c r="D263" i="1" s="1"/>
  <c r="I211" i="1"/>
  <c r="I218" i="1"/>
  <c r="H223" i="1"/>
  <c r="G232" i="1" s="1"/>
  <c r="F245" i="1" s="1"/>
  <c r="E254" i="1" s="1"/>
  <c r="D269" i="1" s="1"/>
  <c r="H230" i="1" l="1"/>
  <c r="G243" i="1" s="1"/>
  <c r="F252" i="1" s="1"/>
  <c r="I225" i="1"/>
  <c r="H227" i="1"/>
  <c r="G240" i="1" s="1"/>
  <c r="F250" i="1" s="1"/>
  <c r="E264" i="1" s="1"/>
  <c r="D273" i="1" s="1"/>
  <c r="I223" i="1"/>
  <c r="I217" i="1"/>
  <c r="H222" i="1"/>
  <c r="G231" i="1" s="1"/>
  <c r="F244" i="1" s="1"/>
  <c r="E253" i="1" s="1"/>
  <c r="D268" i="1" s="1"/>
  <c r="E267" i="1" l="1"/>
  <c r="D275" i="1" s="1"/>
  <c r="I222" i="1"/>
  <c r="H226" i="1"/>
  <c r="G239" i="1" s="1"/>
  <c r="F249" i="1" s="1"/>
  <c r="E263" i="1" s="1"/>
  <c r="D272" i="1" s="1"/>
  <c r="I230" i="1"/>
  <c r="H238" i="1"/>
  <c r="G248" i="1" s="1"/>
  <c r="F262" i="1" s="1"/>
  <c r="E271" i="1" s="1"/>
  <c r="D284" i="1" s="1"/>
  <c r="I227" i="1"/>
  <c r="H232" i="1"/>
  <c r="G245" i="1" s="1"/>
  <c r="F254" i="1" s="1"/>
  <c r="E269" i="1" s="1"/>
  <c r="D277" i="1" s="1"/>
  <c r="H240" i="1" l="1"/>
  <c r="G250" i="1" s="1"/>
  <c r="F264" i="1" s="1"/>
  <c r="E273" i="1" s="1"/>
  <c r="D286" i="1" s="1"/>
  <c r="I232" i="1"/>
  <c r="I226" i="1"/>
  <c r="I231" i="1" s="1"/>
  <c r="H231" i="1"/>
  <c r="G244" i="1" s="1"/>
  <c r="F253" i="1" s="1"/>
  <c r="E268" i="1" s="1"/>
  <c r="D276" i="1" s="1"/>
  <c r="H243" i="1"/>
  <c r="G252" i="1" s="1"/>
  <c r="I238" i="1"/>
  <c r="F267" i="1" l="1"/>
  <c r="E275" i="1" s="1"/>
  <c r="D288" i="1" s="1"/>
  <c r="I243" i="1"/>
  <c r="H248" i="1"/>
  <c r="G262" i="1" s="1"/>
  <c r="F271" i="1" s="1"/>
  <c r="E284" i="1" s="1"/>
  <c r="D292" i="1" s="1"/>
  <c r="I240" i="1"/>
  <c r="H245" i="1"/>
  <c r="G254" i="1" s="1"/>
  <c r="F269" i="1" s="1"/>
  <c r="E277" i="1" s="1"/>
  <c r="D290" i="1" s="1"/>
  <c r="H239" i="1"/>
  <c r="G249" i="1" s="1"/>
  <c r="F263" i="1" s="1"/>
  <c r="E272" i="1" s="1"/>
  <c r="D285" i="1" s="1"/>
  <c r="I248" i="1" l="1"/>
  <c r="H252" i="1"/>
  <c r="I239" i="1"/>
  <c r="H244" i="1"/>
  <c r="G253" i="1" s="1"/>
  <c r="F268" i="1" s="1"/>
  <c r="E276" i="1" s="1"/>
  <c r="D289" i="1" s="1"/>
  <c r="H250" i="1"/>
  <c r="G264" i="1" s="1"/>
  <c r="F273" i="1" s="1"/>
  <c r="E286" i="1" s="1"/>
  <c r="D294" i="1" s="1"/>
  <c r="I245" i="1"/>
  <c r="G267" i="1" l="1"/>
  <c r="F275" i="1" s="1"/>
  <c r="E288" i="1" s="1"/>
  <c r="D296" i="1" s="1"/>
  <c r="I252" i="1"/>
  <c r="H267" i="1" s="1"/>
  <c r="H262" i="1"/>
  <c r="G271" i="1" s="1"/>
  <c r="F284" i="1" s="1"/>
  <c r="E292" i="1" s="1"/>
  <c r="D300" i="1" s="1"/>
  <c r="H254" i="1"/>
  <c r="G269" i="1" s="1"/>
  <c r="F277" i="1" s="1"/>
  <c r="E290" i="1" s="1"/>
  <c r="D298" i="1" s="1"/>
  <c r="I250" i="1"/>
  <c r="I244" i="1"/>
  <c r="H249" i="1"/>
  <c r="G263" i="1" s="1"/>
  <c r="F272" i="1" s="1"/>
  <c r="E285" i="1" s="1"/>
  <c r="D293" i="1" s="1"/>
  <c r="H264" i="1" l="1"/>
  <c r="G273" i="1" s="1"/>
  <c r="F286" i="1" s="1"/>
  <c r="E294" i="1" s="1"/>
  <c r="D302" i="1" s="1"/>
  <c r="I254" i="1"/>
  <c r="I249" i="1"/>
  <c r="H253" i="1"/>
  <c r="G268" i="1" s="1"/>
  <c r="F276" i="1" s="1"/>
  <c r="E289" i="1" s="1"/>
  <c r="D297" i="1" s="1"/>
  <c r="I262" i="1"/>
  <c r="I267" i="1" s="1"/>
  <c r="G275" i="1"/>
  <c r="F288" i="1" s="1"/>
  <c r="E296" i="1" s="1"/>
  <c r="D304" i="1" s="1"/>
  <c r="H271" i="1" l="1"/>
  <c r="G284" i="1" s="1"/>
  <c r="F292" i="1" s="1"/>
  <c r="E300" i="1" s="1"/>
  <c r="D310" i="1" s="1"/>
  <c r="H269" i="1"/>
  <c r="G277" i="1" s="1"/>
  <c r="F290" i="1" s="1"/>
  <c r="E298" i="1" s="1"/>
  <c r="D306" i="1" s="1"/>
  <c r="I264" i="1"/>
  <c r="H263" i="1"/>
  <c r="G272" i="1" s="1"/>
  <c r="F285" i="1" s="1"/>
  <c r="E293" i="1" s="1"/>
  <c r="D301" i="1" s="1"/>
  <c r="I253" i="1"/>
  <c r="I269" i="1" l="1"/>
  <c r="H273" i="1"/>
  <c r="G286" i="1" s="1"/>
  <c r="F294" i="1" s="1"/>
  <c r="E302" i="1" s="1"/>
  <c r="D312" i="1" s="1"/>
  <c r="H268" i="1"/>
  <c r="G276" i="1" s="1"/>
  <c r="F289" i="1" s="1"/>
  <c r="E297" i="1" s="1"/>
  <c r="D305" i="1" s="1"/>
  <c r="I263" i="1"/>
  <c r="H275" i="1"/>
  <c r="G288" i="1" s="1"/>
  <c r="F296" i="1" s="1"/>
  <c r="E304" i="1" s="1"/>
  <c r="D314" i="1" s="1"/>
  <c r="I271" i="1"/>
  <c r="I268" i="1" l="1"/>
  <c r="H272" i="1"/>
  <c r="G285" i="1" s="1"/>
  <c r="F293" i="1" s="1"/>
  <c r="E301" i="1" s="1"/>
  <c r="D311" i="1" s="1"/>
  <c r="I273" i="1"/>
  <c r="H277" i="1"/>
  <c r="G290" i="1" s="1"/>
  <c r="F298" i="1" s="1"/>
  <c r="E306" i="1" s="1"/>
  <c r="D316" i="1" s="1"/>
  <c r="I275" i="1"/>
  <c r="H284" i="1"/>
  <c r="G292" i="1" s="1"/>
  <c r="F300" i="1" s="1"/>
  <c r="E310" i="1" s="1"/>
  <c r="D318" i="1" s="1"/>
  <c r="H288" i="1" l="1"/>
  <c r="G296" i="1" s="1"/>
  <c r="F304" i="1" s="1"/>
  <c r="E314" i="1" s="1"/>
  <c r="D322" i="1" s="1"/>
  <c r="I284" i="1"/>
  <c r="H276" i="1"/>
  <c r="G289" i="1" s="1"/>
  <c r="F297" i="1" s="1"/>
  <c r="E305" i="1" s="1"/>
  <c r="D315" i="1" s="1"/>
  <c r="I272" i="1"/>
  <c r="H286" i="1"/>
  <c r="G294" i="1" s="1"/>
  <c r="F302" i="1" s="1"/>
  <c r="E312" i="1" s="1"/>
  <c r="D320" i="1" s="1"/>
  <c r="I277" i="1"/>
  <c r="H285" i="1" l="1"/>
  <c r="G293" i="1" s="1"/>
  <c r="F301" i="1" s="1"/>
  <c r="E311" i="1" s="1"/>
  <c r="D319" i="1" s="1"/>
  <c r="I276" i="1"/>
  <c r="H290" i="1"/>
  <c r="G298" i="1" s="1"/>
  <c r="F306" i="1" s="1"/>
  <c r="E316" i="1" s="1"/>
  <c r="D324" i="1" s="1"/>
  <c r="I286" i="1"/>
  <c r="H292" i="1"/>
  <c r="G300" i="1" s="1"/>
  <c r="F310" i="1" s="1"/>
  <c r="E318" i="1" s="1"/>
  <c r="D326" i="1" s="1"/>
  <c r="I288" i="1"/>
  <c r="I292" i="1" l="1"/>
  <c r="H296" i="1"/>
  <c r="G304" i="1" s="1"/>
  <c r="F314" i="1" s="1"/>
  <c r="E322" i="1" s="1"/>
  <c r="D330" i="1" s="1"/>
  <c r="H289" i="1"/>
  <c r="G297" i="1" s="1"/>
  <c r="F305" i="1" s="1"/>
  <c r="E315" i="1" s="1"/>
  <c r="D323" i="1" s="1"/>
  <c r="I285" i="1"/>
  <c r="I290" i="1"/>
  <c r="H294" i="1"/>
  <c r="G302" i="1" s="1"/>
  <c r="F312" i="1" s="1"/>
  <c r="E320" i="1" s="1"/>
  <c r="D328" i="1" s="1"/>
  <c r="I294" i="1" l="1"/>
  <c r="H298" i="1"/>
  <c r="G306" i="1" s="1"/>
  <c r="F316" i="1" s="1"/>
  <c r="E324" i="1" s="1"/>
  <c r="D332" i="1" s="1"/>
  <c r="H300" i="1"/>
  <c r="G310" i="1" s="1"/>
  <c r="F318" i="1" s="1"/>
  <c r="E326" i="1" s="1"/>
  <c r="D334" i="1" s="1"/>
  <c r="I296" i="1"/>
  <c r="I289" i="1"/>
  <c r="H293" i="1"/>
  <c r="G301" i="1" s="1"/>
  <c r="F311" i="1" s="1"/>
  <c r="E319" i="1" s="1"/>
  <c r="D327" i="1" s="1"/>
  <c r="I293" i="1" l="1"/>
  <c r="H297" i="1"/>
  <c r="G305" i="1" s="1"/>
  <c r="F315" i="1" s="1"/>
  <c r="E323" i="1" s="1"/>
  <c r="D331" i="1" s="1"/>
  <c r="H302" i="1"/>
  <c r="G312" i="1" s="1"/>
  <c r="F320" i="1" s="1"/>
  <c r="E328" i="1" s="1"/>
  <c r="D336" i="1" s="1"/>
  <c r="I298" i="1"/>
  <c r="I300" i="1"/>
  <c r="H304" i="1"/>
  <c r="G314" i="1" s="1"/>
  <c r="F322" i="1" s="1"/>
  <c r="E330" i="1" s="1"/>
  <c r="D338" i="1" s="1"/>
  <c r="H310" i="1" l="1"/>
  <c r="G318" i="1" s="1"/>
  <c r="F326" i="1" s="1"/>
  <c r="E334" i="1" s="1"/>
  <c r="D342" i="1" s="1"/>
  <c r="I304" i="1"/>
  <c r="H301" i="1"/>
  <c r="G311" i="1" s="1"/>
  <c r="F319" i="1" s="1"/>
  <c r="E327" i="1" s="1"/>
  <c r="D335" i="1" s="1"/>
  <c r="I297" i="1"/>
  <c r="H306" i="1"/>
  <c r="G316" i="1" s="1"/>
  <c r="F324" i="1" s="1"/>
  <c r="E332" i="1" s="1"/>
  <c r="D340" i="1" s="1"/>
  <c r="I302" i="1"/>
  <c r="I306" i="1" l="1"/>
  <c r="H312" i="1"/>
  <c r="G320" i="1" s="1"/>
  <c r="F328" i="1" s="1"/>
  <c r="E336" i="1" s="1"/>
  <c r="D344" i="1" s="1"/>
  <c r="H314" i="1"/>
  <c r="G322" i="1" s="1"/>
  <c r="F330" i="1" s="1"/>
  <c r="E338" i="1" s="1"/>
  <c r="D346" i="1" s="1"/>
  <c r="I310" i="1"/>
  <c r="I301" i="1"/>
  <c r="H305" i="1"/>
  <c r="G315" i="1" s="1"/>
  <c r="F323" i="1" s="1"/>
  <c r="E331" i="1" s="1"/>
  <c r="D339" i="1" s="1"/>
  <c r="I312" i="1" l="1"/>
  <c r="H316" i="1"/>
  <c r="G324" i="1" s="1"/>
  <c r="F332" i="1" s="1"/>
  <c r="E340" i="1" s="1"/>
  <c r="D348" i="1" s="1"/>
  <c r="I305" i="1"/>
  <c r="H311" i="1"/>
  <c r="G319" i="1" s="1"/>
  <c r="F327" i="1" s="1"/>
  <c r="E335" i="1" s="1"/>
  <c r="D343" i="1" s="1"/>
  <c r="I314" i="1"/>
  <c r="H318" i="1"/>
  <c r="G326" i="1" s="1"/>
  <c r="F334" i="1" s="1"/>
  <c r="E342" i="1" s="1"/>
  <c r="D350" i="1" s="1"/>
  <c r="H320" i="1" l="1"/>
  <c r="G328" i="1" s="1"/>
  <c r="F336" i="1" s="1"/>
  <c r="E344" i="1" s="1"/>
  <c r="D352" i="1" s="1"/>
  <c r="I316" i="1"/>
  <c r="I318" i="1"/>
  <c r="H322" i="1"/>
  <c r="G330" i="1" s="1"/>
  <c r="F338" i="1" s="1"/>
  <c r="E346" i="1" s="1"/>
  <c r="D357" i="1" s="1"/>
  <c r="I311" i="1"/>
  <c r="H315" i="1"/>
  <c r="G323" i="1" s="1"/>
  <c r="F331" i="1" s="1"/>
  <c r="E339" i="1" s="1"/>
  <c r="D347" i="1" s="1"/>
  <c r="H319" i="1" l="1"/>
  <c r="G327" i="1" s="1"/>
  <c r="F335" i="1" s="1"/>
  <c r="E343" i="1" s="1"/>
  <c r="D351" i="1" s="1"/>
  <c r="I315" i="1"/>
  <c r="I320" i="1"/>
  <c r="H324" i="1"/>
  <c r="G332" i="1" s="1"/>
  <c r="F340" i="1" s="1"/>
  <c r="E348" i="1" s="1"/>
  <c r="D359" i="1" s="1"/>
  <c r="H326" i="1"/>
  <c r="G334" i="1" s="1"/>
  <c r="F342" i="1" s="1"/>
  <c r="E350" i="1" s="1"/>
  <c r="I322" i="1"/>
  <c r="I326" i="1" l="1"/>
  <c r="H330" i="1"/>
  <c r="G338" i="1" s="1"/>
  <c r="F346" i="1" s="1"/>
  <c r="E357" i="1" s="1"/>
  <c r="I319" i="1"/>
  <c r="H323" i="1"/>
  <c r="G331" i="1" s="1"/>
  <c r="F339" i="1" s="1"/>
  <c r="E347" i="1" s="1"/>
  <c r="D358" i="1" s="1"/>
  <c r="H328" i="1"/>
  <c r="G336" i="1" s="1"/>
  <c r="F344" i="1" s="1"/>
  <c r="E352" i="1" s="1"/>
  <c r="I324" i="1"/>
  <c r="H332" i="1" l="1"/>
  <c r="G340" i="1" s="1"/>
  <c r="F348" i="1" s="1"/>
  <c r="E359" i="1" s="1"/>
  <c r="I328" i="1"/>
  <c r="H334" i="1"/>
  <c r="G342" i="1" s="1"/>
  <c r="F350" i="1" s="1"/>
  <c r="I330" i="1"/>
  <c r="H327" i="1"/>
  <c r="G335" i="1" s="1"/>
  <c r="F343" i="1" s="1"/>
  <c r="E351" i="1" s="1"/>
  <c r="I323" i="1"/>
  <c r="H336" i="1" l="1"/>
  <c r="G344" i="1" s="1"/>
  <c r="F352" i="1" s="1"/>
  <c r="I332" i="1"/>
  <c r="I327" i="1"/>
  <c r="H331" i="1"/>
  <c r="G339" i="1" s="1"/>
  <c r="F347" i="1" s="1"/>
  <c r="E358" i="1" s="1"/>
  <c r="I334" i="1"/>
  <c r="H338" i="1"/>
  <c r="G346" i="1" s="1"/>
  <c r="F357" i="1" s="1"/>
  <c r="I336" i="1" l="1"/>
  <c r="H340" i="1"/>
  <c r="G348" i="1" s="1"/>
  <c r="F359" i="1" s="1"/>
  <c r="I338" i="1"/>
  <c r="H342" i="1"/>
  <c r="G350" i="1" s="1"/>
  <c r="I331" i="1"/>
  <c r="H335" i="1"/>
  <c r="G343" i="1" s="1"/>
  <c r="F351" i="1" s="1"/>
  <c r="I335" i="1" l="1"/>
  <c r="H339" i="1"/>
  <c r="G347" i="1" s="1"/>
  <c r="F358" i="1" s="1"/>
  <c r="I340" i="1"/>
  <c r="H344" i="1"/>
  <c r="G352" i="1" s="1"/>
  <c r="H346" i="1"/>
  <c r="G357" i="1" s="1"/>
  <c r="I342" i="1"/>
  <c r="H343" i="1" l="1"/>
  <c r="G351" i="1" s="1"/>
  <c r="I339" i="1"/>
  <c r="I346" i="1"/>
  <c r="H350" i="1"/>
  <c r="I344" i="1"/>
  <c r="H348" i="1"/>
  <c r="G359" i="1" s="1"/>
  <c r="H352" i="1" l="1"/>
  <c r="I348" i="1"/>
  <c r="I343" i="1"/>
  <c r="H347" i="1"/>
  <c r="G358" i="1" s="1"/>
  <c r="I350" i="1"/>
  <c r="I357" i="1" s="1"/>
  <c r="H357" i="1"/>
  <c r="I352" i="1" l="1"/>
  <c r="I359" i="1" s="1"/>
  <c r="H359" i="1"/>
  <c r="I347" i="1"/>
  <c r="H351" i="1"/>
  <c r="I351" i="1" l="1"/>
  <c r="I358" i="1" s="1"/>
  <c r="H358" i="1"/>
  <c r="D19" i="1"/>
  <c r="E10" i="1"/>
  <c r="D18" i="1" s="1"/>
</calcChain>
</file>

<file path=xl/sharedStrings.xml><?xml version="1.0" encoding="utf-8"?>
<sst xmlns="http://schemas.openxmlformats.org/spreadsheetml/2006/main" count="156" uniqueCount="147">
  <si>
    <t>CITY OF SEATAC</t>
  </si>
  <si>
    <t>RANGE</t>
  </si>
  <si>
    <t>A STEP</t>
  </si>
  <si>
    <t>B STEP</t>
  </si>
  <si>
    <t>C STEP</t>
  </si>
  <si>
    <t>D STEP</t>
  </si>
  <si>
    <t>E STEP</t>
  </si>
  <si>
    <t>F STEP</t>
  </si>
  <si>
    <t>Hourly</t>
  </si>
  <si>
    <t>Monthly</t>
  </si>
  <si>
    <t>Annually</t>
  </si>
  <si>
    <t>1A</t>
  </si>
  <si>
    <t>2A</t>
  </si>
  <si>
    <t>3A</t>
  </si>
  <si>
    <t>4A</t>
  </si>
  <si>
    <t>5A</t>
  </si>
  <si>
    <t>6A</t>
  </si>
  <si>
    <t>7A</t>
  </si>
  <si>
    <t>8A</t>
  </si>
  <si>
    <t>9A</t>
  </si>
  <si>
    <t>10A</t>
  </si>
  <si>
    <t>11A</t>
  </si>
  <si>
    <t>12A</t>
  </si>
  <si>
    <t>13A</t>
  </si>
  <si>
    <t>14A</t>
  </si>
  <si>
    <t>15A</t>
  </si>
  <si>
    <t>16A</t>
  </si>
  <si>
    <t>17A</t>
  </si>
  <si>
    <t>18A</t>
  </si>
  <si>
    <t>19A</t>
  </si>
  <si>
    <t>20A</t>
  </si>
  <si>
    <t>21A</t>
  </si>
  <si>
    <t>22A</t>
  </si>
  <si>
    <t>23A</t>
  </si>
  <si>
    <t>24A</t>
  </si>
  <si>
    <t xml:space="preserve"> </t>
  </si>
  <si>
    <t>Payroll Coordinator</t>
  </si>
  <si>
    <t>GIS Analyst</t>
  </si>
  <si>
    <t>Information Systems Technician</t>
  </si>
  <si>
    <t>Recreation Program Specialist</t>
  </si>
  <si>
    <t>CLASSIFICATIONS</t>
  </si>
  <si>
    <t>Administrative Assistant 3</t>
  </si>
  <si>
    <t>Permit Coordinator</t>
  </si>
  <si>
    <t>Executive Assistant</t>
  </si>
  <si>
    <t>Treasury Operations Manager</t>
  </si>
  <si>
    <t>Public Works Inspection Supervisor</t>
  </si>
  <si>
    <t>City Clerk</t>
  </si>
  <si>
    <t>Engineering Review Manager</t>
  </si>
  <si>
    <t>Planning Manager</t>
  </si>
  <si>
    <t>Facilities Manager</t>
  </si>
  <si>
    <t>City Engineer</t>
  </si>
  <si>
    <t>Community &amp; Economic Development Director</t>
  </si>
  <si>
    <t>Public Works Director</t>
  </si>
  <si>
    <t>Building Services Supervisor</t>
  </si>
  <si>
    <t>Budget Analyst</t>
  </si>
  <si>
    <t>Maintenance Operations Worker</t>
  </si>
  <si>
    <t>Prosecuting Attorney</t>
  </si>
  <si>
    <t>Accounting Analyst</t>
  </si>
  <si>
    <t>Engineering Technician</t>
  </si>
  <si>
    <t>Public Works Program Coordinator</t>
  </si>
  <si>
    <t>Human Services Coordinator</t>
  </si>
  <si>
    <t>Parks Operations Supervisor</t>
  </si>
  <si>
    <t>GIS Technician</t>
  </si>
  <si>
    <t>Deputy City Manager</t>
  </si>
  <si>
    <t>Court Administrator</t>
  </si>
  <si>
    <t>Economic Development Manager</t>
  </si>
  <si>
    <t>Digital Communications Strategist</t>
  </si>
  <si>
    <t>Human Resources Associate</t>
  </si>
  <si>
    <t>Engineering Manager</t>
  </si>
  <si>
    <t>Human Resources Director</t>
  </si>
  <si>
    <t>Permit Center Manager</t>
  </si>
  <si>
    <t>Case Management Specialist</t>
  </si>
  <si>
    <t>Public Works Maintenance Supervisor - Streets &amp; Fleets</t>
  </si>
  <si>
    <t>Public Works Maintenance Supervisor - Stormwater</t>
  </si>
  <si>
    <t>Government Relations &amp; Communications Manager</t>
  </si>
  <si>
    <t>Maintenance &amp; Operations Manager</t>
  </si>
  <si>
    <t>Plans Examiner / Building Inspector 2</t>
  </si>
  <si>
    <t>Plans Examiner / Electrical Inspector</t>
  </si>
  <si>
    <t>Multimedia Video Specialist</t>
  </si>
  <si>
    <t>Community Outreach Strategist</t>
  </si>
  <si>
    <t>Special Events &amp; Volunteer Coordinator</t>
  </si>
  <si>
    <t>Recreation Program Supervisor</t>
  </si>
  <si>
    <t>Grant Administrator</t>
  </si>
  <si>
    <t>Human Resources Analyst</t>
  </si>
  <si>
    <t>Principal Planner</t>
  </si>
  <si>
    <t>Paralegal 1</t>
  </si>
  <si>
    <t>Operations System Analyst</t>
  </si>
  <si>
    <t>Paralegal 2</t>
  </si>
  <si>
    <t>Parks &amp; Recreations Director</t>
  </si>
  <si>
    <t>4.5% COLA for AFSCME and Non-Represented</t>
  </si>
  <si>
    <t>2024 Salary Schedule</t>
  </si>
  <si>
    <t>Effective 1/1/2024</t>
  </si>
  <si>
    <t>Victim Advocate</t>
  </si>
  <si>
    <t>Facilities Maintenance Worker - Lead</t>
  </si>
  <si>
    <t>Code Compliance Officer</t>
  </si>
  <si>
    <t>Surface Water Compliance Specialist</t>
  </si>
  <si>
    <t xml:space="preserve">Information Systems Technician - Senior </t>
  </si>
  <si>
    <t>Judicial Support Specialist - Lead</t>
  </si>
  <si>
    <t>Park Operations - Lead</t>
  </si>
  <si>
    <t>Permit Coordinator - Senior</t>
  </si>
  <si>
    <t>Maintenance Operations - Lead</t>
  </si>
  <si>
    <t>Civil Engineer - Associate</t>
  </si>
  <si>
    <t>Economic Development Strategist - Senior</t>
  </si>
  <si>
    <t>Human Resources Analyst - Senior</t>
  </si>
  <si>
    <t>Legal Analyst</t>
  </si>
  <si>
    <t>Deputy City Clerk</t>
  </si>
  <si>
    <t>Civil Engineer - Senior</t>
  </si>
  <si>
    <t>Management Analyst - Senior</t>
  </si>
  <si>
    <t>Assistant City Attorney - Senior</t>
  </si>
  <si>
    <t>Recreation Manager</t>
  </si>
  <si>
    <t>Information Systems Director</t>
  </si>
  <si>
    <t>Finance Director</t>
  </si>
  <si>
    <t>Planner - Associate</t>
  </si>
  <si>
    <t>Real Property Analyst</t>
  </si>
  <si>
    <t>Senior Planner</t>
  </si>
  <si>
    <t>GIS Manager</t>
  </si>
  <si>
    <t>Building Official</t>
  </si>
  <si>
    <t>Accounting Analyst - Senior</t>
  </si>
  <si>
    <t>Human Services Manager</t>
  </si>
  <si>
    <t>Facilities Maintenance Worker 1</t>
  </si>
  <si>
    <t>Judicial Support Supervisor</t>
  </si>
  <si>
    <t>Park Operations Worker 2</t>
  </si>
  <si>
    <t>GIS Administrator</t>
  </si>
  <si>
    <t>Information Systems Administrator</t>
  </si>
  <si>
    <t>All Non-Rep Changes &amp; updates from last year are reflected here. The annual rate on this table is rounded via Excel.</t>
  </si>
  <si>
    <t>Recreation Leader 3 (part-time)</t>
  </si>
  <si>
    <t>Parking Compliance Officers</t>
  </si>
  <si>
    <t>Recreation Attendant</t>
  </si>
  <si>
    <t>Custodian</t>
  </si>
  <si>
    <t>Administrative Assistant 1</t>
  </si>
  <si>
    <t>Parks Operations Worker 1</t>
  </si>
  <si>
    <t>Administrative Assistant 2</t>
  </si>
  <si>
    <t>Judicial Support Specialist</t>
  </si>
  <si>
    <t>Accounting Technician - AR</t>
  </si>
  <si>
    <t>Accounting Technician - AP</t>
  </si>
  <si>
    <t>Community Court Coordinator</t>
  </si>
  <si>
    <t>Web Content Supervisor</t>
  </si>
  <si>
    <t>Technical Project Manager</t>
  </si>
  <si>
    <t>Public Works Plans Examiner/Inspector - Senior</t>
  </si>
  <si>
    <t>Public Works Plans Examiner/Inspector</t>
  </si>
  <si>
    <t>Parks &amp; Recreation Deputy Director</t>
  </si>
  <si>
    <t>Mental Health Co-Responder</t>
  </si>
  <si>
    <t>IS Business Analyst</t>
  </si>
  <si>
    <t>Commercial Plans Examiner</t>
  </si>
  <si>
    <t>Special Captial Projects Manager</t>
  </si>
  <si>
    <t>Urban Forester</t>
  </si>
  <si>
    <t>Management Analyst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</si>
</sst>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7" formatCode="&quot;$&quot;#,##0.00_);\(&quot;$&quot;#,##0.00\)"/>
    <numFmt numFmtId="164" formatCode="&quot;$&quot;#,##0.0000_);\(&quot;$&quot;#,##0.0000\)"/>
  </numFmts>
  <fonts count="22" x14ac:knownFonts="1">
    <font>
      <sz val="10"/>
      <name val="MS Sans Serif"/>
    </font>
    <font>
      <sz val="10"/>
      <name val="Helvetica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sz val="10.5"/>
      <name val="Times New Roman"/>
      <family val="1"/>
    </font>
    <font>
      <sz val="12"/>
      <name val="Helvetica"/>
      <family val="2"/>
    </font>
    <font>
      <sz val="8"/>
      <name val="MS Sans Serif"/>
      <family val="2"/>
    </font>
    <font>
      <b/>
      <sz val="14"/>
      <name val="Times New Roman"/>
      <family val="1"/>
    </font>
    <font>
      <b/>
      <u/>
      <sz val="12"/>
      <name val="Times New Roman"/>
      <family val="1"/>
    </font>
    <font>
      <b/>
      <sz val="18"/>
      <name val="Times New Roman"/>
      <family val="1"/>
    </font>
    <font>
      <sz val="12"/>
      <color indexed="23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trike/>
      <sz val="10"/>
      <name val="Helvetica"/>
    </font>
    <font>
      <sz val="10"/>
      <name val="Helvetica"/>
    </font>
    <font>
      <b/>
      <sz val="12"/>
      <color indexed="23"/>
      <name val="Times New Roman"/>
      <family val="1"/>
    </font>
    <font>
      <b/>
      <sz val="10.5"/>
      <name val="Times New Roman"/>
      <family val="1"/>
    </font>
    <font>
      <b/>
      <sz val="10"/>
      <name val="Helvetica"/>
      <family val="2"/>
    </font>
    <font>
      <sz val="10"/>
      <color theme="8"/>
      <name val="Helvetica"/>
      <family val="2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5" fontId="5" fillId="0" borderId="0" xfId="0" applyNumberFormat="1" applyFont="1"/>
    <xf numFmtId="7" fontId="6" fillId="0" borderId="1" xfId="0" applyNumberFormat="1" applyFont="1" applyBorder="1"/>
    <xf numFmtId="5" fontId="6" fillId="0" borderId="1" xfId="0" applyNumberFormat="1" applyFont="1" applyBorder="1"/>
    <xf numFmtId="0" fontId="7" fillId="0" borderId="0" xfId="0" applyFont="1"/>
    <xf numFmtId="0" fontId="9" fillId="0" borderId="0" xfId="0" applyFont="1" applyAlignment="1">
      <alignment horizontal="left"/>
    </xf>
    <xf numFmtId="0" fontId="1" fillId="0" borderId="1" xfId="0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Continuous"/>
    </xf>
    <xf numFmtId="0" fontId="12" fillId="0" borderId="1" xfId="0" applyFont="1" applyBorder="1"/>
    <xf numFmtId="7" fontId="12" fillId="0" borderId="1" xfId="0" applyNumberFormat="1" applyFont="1" applyBorder="1"/>
    <xf numFmtId="164" fontId="12" fillId="2" borderId="1" xfId="0" applyNumberFormat="1" applyFont="1" applyFill="1" applyBorder="1"/>
    <xf numFmtId="7" fontId="12" fillId="0" borderId="2" xfId="0" applyNumberFormat="1" applyFont="1" applyBorder="1"/>
    <xf numFmtId="0" fontId="13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left"/>
    </xf>
    <xf numFmtId="0" fontId="14" fillId="0" borderId="0" xfId="0" applyFont="1"/>
    <xf numFmtId="0" fontId="16" fillId="0" borderId="1" xfId="0" applyFont="1" applyBorder="1"/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9" fillId="0" borderId="0" xfId="0" applyFont="1"/>
    <xf numFmtId="0" fontId="5" fillId="0" borderId="1" xfId="0" applyFont="1" applyBorder="1"/>
    <xf numFmtId="0" fontId="5" fillId="0" borderId="2" xfId="0" applyFont="1" applyBorder="1"/>
    <xf numFmtId="0" fontId="20" fillId="0" borderId="1" xfId="0" applyFont="1" applyBorder="1"/>
    <xf numFmtId="164" fontId="6" fillId="0" borderId="1" xfId="0" applyNumberFormat="1" applyFont="1" applyBorder="1"/>
    <xf numFmtId="164" fontId="12" fillId="0" borderId="1" xfId="0" applyNumberFormat="1" applyFont="1" applyBorder="1"/>
    <xf numFmtId="0" fontId="2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5"/>
  <sheetViews>
    <sheetView tabSelected="1" zoomScale="145" zoomScaleNormal="145" workbookViewId="0">
      <pane ySplit="7" topLeftCell="A250" activePane="bottomLeft" state="frozen"/>
      <selection pane="bottomLeft" activeCell="A264" sqref="A264"/>
    </sheetView>
  </sheetViews>
  <sheetFormatPr defaultColWidth="9.140625" defaultRowHeight="12.75" x14ac:dyDescent="0.2"/>
  <cols>
    <col min="1" max="1" width="48.140625" style="1" customWidth="1"/>
    <col min="2" max="2" width="11.28515625" style="27" customWidth="1"/>
    <col min="3" max="3" width="9.140625" style="1"/>
    <col min="4" max="9" width="16.28515625" style="1" bestFit="1" customWidth="1"/>
    <col min="10" max="16384" width="9.140625" style="1"/>
  </cols>
  <sheetData>
    <row r="1" spans="1:9" ht="23.25" customHeight="1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</row>
    <row r="2" spans="1:9" ht="22.5" customHeight="1" x14ac:dyDescent="0.3">
      <c r="A2" s="34" t="s">
        <v>90</v>
      </c>
      <c r="B2" s="34"/>
      <c r="C2" s="34"/>
      <c r="D2" s="34"/>
      <c r="E2" s="34"/>
      <c r="F2" s="34"/>
      <c r="G2" s="34"/>
      <c r="H2" s="34"/>
      <c r="I2" s="34"/>
    </row>
    <row r="3" spans="1:9" ht="19.5" customHeight="1" x14ac:dyDescent="0.3">
      <c r="A3" s="34" t="s">
        <v>91</v>
      </c>
      <c r="B3" s="34"/>
      <c r="C3" s="34"/>
      <c r="D3" s="34"/>
      <c r="E3" s="34"/>
      <c r="F3" s="34"/>
      <c r="G3" s="34"/>
      <c r="H3" s="34"/>
      <c r="I3" s="34"/>
    </row>
    <row r="4" spans="1:9" x14ac:dyDescent="0.2">
      <c r="B4" s="2"/>
      <c r="D4" s="2"/>
      <c r="E4" s="2"/>
      <c r="F4" s="2"/>
      <c r="G4" s="2"/>
      <c r="H4" s="18"/>
      <c r="I4" s="19"/>
    </row>
    <row r="5" spans="1:9" ht="20.25" x14ac:dyDescent="0.3">
      <c r="A5" s="9" t="s">
        <v>124</v>
      </c>
      <c r="B5" s="3"/>
      <c r="D5" s="3"/>
      <c r="E5" s="3"/>
      <c r="F5" s="3"/>
      <c r="G5" s="3"/>
      <c r="H5" s="3"/>
      <c r="I5" s="3"/>
    </row>
    <row r="6" spans="1:9" ht="15.75" x14ac:dyDescent="0.25">
      <c r="A6" s="20" t="s">
        <v>89</v>
      </c>
      <c r="B6" s="2"/>
      <c r="D6" s="2"/>
      <c r="E6" s="2"/>
      <c r="F6" s="2"/>
      <c r="G6" s="2"/>
      <c r="H6" s="2"/>
      <c r="I6" s="2"/>
    </row>
    <row r="7" spans="1:9" x14ac:dyDescent="0.2">
      <c r="D7" s="33" t="s">
        <v>2</v>
      </c>
      <c r="E7" s="33" t="s">
        <v>3</v>
      </c>
      <c r="F7" s="33" t="s">
        <v>4</v>
      </c>
      <c r="G7" s="33" t="s">
        <v>5</v>
      </c>
      <c r="H7" s="33" t="s">
        <v>6</v>
      </c>
      <c r="I7" s="33" t="s">
        <v>7</v>
      </c>
    </row>
    <row r="8" spans="1:9" ht="15.75" x14ac:dyDescent="0.25">
      <c r="A8" s="11" t="s">
        <v>40</v>
      </c>
      <c r="B8" s="11" t="s">
        <v>1</v>
      </c>
      <c r="D8" s="12" t="s">
        <v>2</v>
      </c>
      <c r="E8" s="12" t="s">
        <v>3</v>
      </c>
      <c r="F8" s="12" t="s">
        <v>4</v>
      </c>
      <c r="G8" s="12" t="s">
        <v>5</v>
      </c>
      <c r="H8" s="12" t="s">
        <v>6</v>
      </c>
      <c r="I8" s="11" t="s">
        <v>7</v>
      </c>
    </row>
    <row r="9" spans="1:9" ht="15.75" hidden="1" x14ac:dyDescent="0.25">
      <c r="A9" s="28" t="s">
        <v>8</v>
      </c>
      <c r="B9" s="23" t="s">
        <v>11</v>
      </c>
      <c r="D9" s="32">
        <v>11.2875</v>
      </c>
      <c r="E9" s="15">
        <f>SUM(11.7954*1.045)</f>
        <v>12.326193</v>
      </c>
      <c r="F9" s="14">
        <f>SUM(E9*1.05)</f>
        <v>12.94250265</v>
      </c>
      <c r="G9" s="14">
        <f>SUM(F9*1.05)</f>
        <v>13.589627782500001</v>
      </c>
      <c r="H9" s="14">
        <f>SUM(G9*1.05)</f>
        <v>14.269109171625001</v>
      </c>
      <c r="I9" s="14">
        <f>SUM(H9*1.05)</f>
        <v>14.982564630206252</v>
      </c>
    </row>
    <row r="10" spans="1:9" ht="15.75" hidden="1" x14ac:dyDescent="0.25">
      <c r="A10" s="28" t="s">
        <v>9</v>
      </c>
      <c r="B10" s="23"/>
      <c r="D10" s="14">
        <f t="shared" ref="D10:I10" si="0">SUM(D11/12)</f>
        <v>1956.5</v>
      </c>
      <c r="E10" s="14">
        <f t="shared" si="0"/>
        <v>2136.5401200000001</v>
      </c>
      <c r="F10" s="14">
        <f t="shared" si="0"/>
        <v>2243.3671260000001</v>
      </c>
      <c r="G10" s="14">
        <f t="shared" si="0"/>
        <v>2355.5354823000002</v>
      </c>
      <c r="H10" s="14">
        <f t="shared" si="0"/>
        <v>2473.3122564150003</v>
      </c>
      <c r="I10" s="14">
        <f t="shared" si="0"/>
        <v>2596.9778692357504</v>
      </c>
    </row>
    <row r="11" spans="1:9" ht="15.75" hidden="1" x14ac:dyDescent="0.25">
      <c r="A11" s="28" t="s">
        <v>10</v>
      </c>
      <c r="B11" s="23"/>
      <c r="D11" s="14">
        <f t="shared" ref="D11:I11" si="1">SUM(D9*2080)</f>
        <v>23478</v>
      </c>
      <c r="E11" s="14">
        <f>SUM(E9*2080)</f>
        <v>25638.48144</v>
      </c>
      <c r="F11" s="14">
        <f t="shared" si="1"/>
        <v>26920.405512000001</v>
      </c>
      <c r="G11" s="14">
        <f t="shared" si="1"/>
        <v>28266.425787600001</v>
      </c>
      <c r="H11" s="14">
        <f t="shared" si="1"/>
        <v>29679.747076980002</v>
      </c>
      <c r="I11" s="14">
        <f t="shared" si="1"/>
        <v>31163.734430829005</v>
      </c>
    </row>
    <row r="12" spans="1:9" ht="15.75" hidden="1" x14ac:dyDescent="0.25">
      <c r="A12" s="28"/>
      <c r="B12" s="23"/>
      <c r="D12" s="13"/>
      <c r="E12" s="14"/>
      <c r="F12" s="14"/>
      <c r="G12" s="14"/>
      <c r="H12" s="14"/>
      <c r="I12" s="14"/>
    </row>
    <row r="13" spans="1:9" ht="15.75" hidden="1" x14ac:dyDescent="0.25">
      <c r="A13" s="28" t="s">
        <v>35</v>
      </c>
      <c r="B13" s="23" t="s">
        <v>12</v>
      </c>
      <c r="D13" s="32">
        <f t="shared" ref="D13:H15" si="2">SUM(E13/1.05)</f>
        <v>12.032712214285711</v>
      </c>
      <c r="E13" s="32">
        <f t="shared" si="2"/>
        <v>12.634347824999997</v>
      </c>
      <c r="F13" s="32">
        <f t="shared" si="2"/>
        <v>13.266065216249997</v>
      </c>
      <c r="G13" s="32">
        <f t="shared" si="2"/>
        <v>13.929368477062498</v>
      </c>
      <c r="H13" s="32">
        <f t="shared" si="2"/>
        <v>14.625836900915624</v>
      </c>
      <c r="I13" s="32">
        <f>SUM(I9*1.025)</f>
        <v>15.357128745961406</v>
      </c>
    </row>
    <row r="14" spans="1:9" ht="15.75" hidden="1" x14ac:dyDescent="0.25">
      <c r="A14" s="28"/>
      <c r="B14" s="23"/>
      <c r="D14" s="14">
        <f t="shared" si="2"/>
        <v>2085.6701171428567</v>
      </c>
      <c r="E14" s="14">
        <f t="shared" si="2"/>
        <v>2189.9536229999999</v>
      </c>
      <c r="F14" s="14">
        <f t="shared" si="2"/>
        <v>2299.4513041499999</v>
      </c>
      <c r="G14" s="14">
        <f t="shared" si="2"/>
        <v>2414.4238693574998</v>
      </c>
      <c r="H14" s="14">
        <f t="shared" si="2"/>
        <v>2535.1450628253751</v>
      </c>
      <c r="I14" s="14">
        <f>SUM(I10*1.025)</f>
        <v>2661.902315966644</v>
      </c>
    </row>
    <row r="15" spans="1:9" ht="15.75" hidden="1" x14ac:dyDescent="0.25">
      <c r="A15" s="28"/>
      <c r="B15" s="23"/>
      <c r="D15" s="14">
        <f t="shared" si="2"/>
        <v>25028.041405714284</v>
      </c>
      <c r="E15" s="14">
        <f t="shared" si="2"/>
        <v>26279.443476</v>
      </c>
      <c r="F15" s="14">
        <f t="shared" si="2"/>
        <v>27593.415649800001</v>
      </c>
      <c r="G15" s="14">
        <f t="shared" si="2"/>
        <v>28973.086432290002</v>
      </c>
      <c r="H15" s="14">
        <f t="shared" si="2"/>
        <v>30421.740753904502</v>
      </c>
      <c r="I15" s="14">
        <f>SUM(I11*1.025)</f>
        <v>31942.827791599728</v>
      </c>
    </row>
    <row r="16" spans="1:9" ht="15.75" hidden="1" x14ac:dyDescent="0.25">
      <c r="A16" s="28"/>
      <c r="B16" s="23"/>
      <c r="D16" s="14"/>
      <c r="E16" s="14"/>
      <c r="F16" s="14"/>
      <c r="G16" s="14"/>
      <c r="H16" s="14"/>
      <c r="I16" s="14"/>
    </row>
    <row r="17" spans="1:9" ht="15.75" hidden="1" x14ac:dyDescent="0.25">
      <c r="A17" s="28"/>
      <c r="B17" s="23" t="s">
        <v>13</v>
      </c>
      <c r="D17" s="32">
        <f t="shared" ref="D17:H19" si="3">SUM(E9)</f>
        <v>12.326193</v>
      </c>
      <c r="E17" s="32">
        <f t="shared" si="3"/>
        <v>12.94250265</v>
      </c>
      <c r="F17" s="32">
        <f t="shared" si="3"/>
        <v>13.589627782500001</v>
      </c>
      <c r="G17" s="32">
        <f t="shared" si="3"/>
        <v>14.269109171625001</v>
      </c>
      <c r="H17" s="32">
        <f t="shared" si="3"/>
        <v>14.982564630206252</v>
      </c>
      <c r="I17" s="32">
        <f>SUM(I13*1.025)</f>
        <v>15.74105696461044</v>
      </c>
    </row>
    <row r="18" spans="1:9" ht="15.75" hidden="1" x14ac:dyDescent="0.25">
      <c r="A18" s="28"/>
      <c r="B18" s="23"/>
      <c r="D18" s="14">
        <f t="shared" si="3"/>
        <v>2136.5401200000001</v>
      </c>
      <c r="E18" s="14">
        <f t="shared" si="3"/>
        <v>2243.3671260000001</v>
      </c>
      <c r="F18" s="14">
        <f t="shared" si="3"/>
        <v>2355.5354823000002</v>
      </c>
      <c r="G18" s="14">
        <f t="shared" si="3"/>
        <v>2473.3122564150003</v>
      </c>
      <c r="H18" s="14">
        <f t="shared" si="3"/>
        <v>2596.9778692357504</v>
      </c>
      <c r="I18" s="14">
        <f>SUM(I14*1.025)</f>
        <v>2728.4498738658099</v>
      </c>
    </row>
    <row r="19" spans="1:9" ht="15.75" hidden="1" x14ac:dyDescent="0.25">
      <c r="A19" s="28"/>
      <c r="B19" s="23"/>
      <c r="D19" s="14">
        <f t="shared" si="3"/>
        <v>25638.48144</v>
      </c>
      <c r="E19" s="14">
        <f t="shared" si="3"/>
        <v>26920.405512000001</v>
      </c>
      <c r="F19" s="14">
        <f t="shared" si="3"/>
        <v>28266.425787600001</v>
      </c>
      <c r="G19" s="14">
        <f t="shared" si="3"/>
        <v>29679.747076980002</v>
      </c>
      <c r="H19" s="14">
        <f t="shared" si="3"/>
        <v>31163.734430829005</v>
      </c>
      <c r="I19" s="14">
        <f>SUM(I15*1.025)</f>
        <v>32741.398486389717</v>
      </c>
    </row>
    <row r="20" spans="1:9" ht="15.75" hidden="1" x14ac:dyDescent="0.25">
      <c r="A20" s="28"/>
      <c r="B20" s="23"/>
      <c r="D20" s="14"/>
      <c r="E20" s="14"/>
      <c r="F20" s="14"/>
      <c r="G20" s="14"/>
      <c r="H20" s="14"/>
      <c r="I20" s="14"/>
    </row>
    <row r="21" spans="1:9" ht="15.75" hidden="1" x14ac:dyDescent="0.25">
      <c r="A21" s="28"/>
      <c r="B21" s="23" t="s">
        <v>14</v>
      </c>
      <c r="D21" s="32">
        <f t="shared" ref="D21:H23" si="4">SUM(E13)</f>
        <v>12.634347824999997</v>
      </c>
      <c r="E21" s="32">
        <f t="shared" si="4"/>
        <v>13.266065216249997</v>
      </c>
      <c r="F21" s="32">
        <f t="shared" si="4"/>
        <v>13.929368477062498</v>
      </c>
      <c r="G21" s="32">
        <f t="shared" si="4"/>
        <v>14.625836900915624</v>
      </c>
      <c r="H21" s="32">
        <f t="shared" si="4"/>
        <v>15.357128745961406</v>
      </c>
      <c r="I21" s="32">
        <f>SUM(I17*1.025)</f>
        <v>16.134583388725698</v>
      </c>
    </row>
    <row r="22" spans="1:9" ht="15.75" hidden="1" x14ac:dyDescent="0.25">
      <c r="A22" s="28"/>
      <c r="B22" s="23"/>
      <c r="D22" s="14">
        <f t="shared" si="4"/>
        <v>2189.9536229999999</v>
      </c>
      <c r="E22" s="14">
        <f t="shared" si="4"/>
        <v>2299.4513041499999</v>
      </c>
      <c r="F22" s="14">
        <f t="shared" si="4"/>
        <v>2414.4238693574998</v>
      </c>
      <c r="G22" s="14">
        <f t="shared" si="4"/>
        <v>2535.1450628253751</v>
      </c>
      <c r="H22" s="14">
        <f t="shared" si="4"/>
        <v>2661.902315966644</v>
      </c>
      <c r="I22" s="14">
        <f>SUM(I18*1.025)</f>
        <v>2796.6611207124547</v>
      </c>
    </row>
    <row r="23" spans="1:9" ht="15.75" hidden="1" x14ac:dyDescent="0.25">
      <c r="A23" s="28"/>
      <c r="B23" s="23"/>
      <c r="D23" s="14">
        <f t="shared" si="4"/>
        <v>26279.443476</v>
      </c>
      <c r="E23" s="14">
        <f t="shared" si="4"/>
        <v>27593.415649800001</v>
      </c>
      <c r="F23" s="14">
        <f t="shared" si="4"/>
        <v>28973.086432290002</v>
      </c>
      <c r="G23" s="14">
        <f t="shared" si="4"/>
        <v>30421.740753904502</v>
      </c>
      <c r="H23" s="14">
        <f t="shared" si="4"/>
        <v>31942.827791599728</v>
      </c>
      <c r="I23" s="14">
        <f>SUM(I19*1.025)</f>
        <v>33559.933448549455</v>
      </c>
    </row>
    <row r="24" spans="1:9" ht="15.75" hidden="1" x14ac:dyDescent="0.25">
      <c r="A24" s="28"/>
      <c r="B24" s="23"/>
      <c r="D24" s="14"/>
      <c r="E24" s="14"/>
      <c r="F24" s="14"/>
      <c r="G24" s="14"/>
      <c r="H24" s="14"/>
      <c r="I24" s="14"/>
    </row>
    <row r="25" spans="1:9" ht="15.75" hidden="1" x14ac:dyDescent="0.25">
      <c r="A25" s="28"/>
      <c r="B25" s="23" t="s">
        <v>15</v>
      </c>
      <c r="D25" s="32">
        <f t="shared" ref="D25:H27" si="5">SUM(E17)</f>
        <v>12.94250265</v>
      </c>
      <c r="E25" s="32">
        <f t="shared" si="5"/>
        <v>13.589627782500001</v>
      </c>
      <c r="F25" s="32">
        <f t="shared" si="5"/>
        <v>14.269109171625001</v>
      </c>
      <c r="G25" s="32">
        <f t="shared" si="5"/>
        <v>14.982564630206252</v>
      </c>
      <c r="H25" s="32">
        <f t="shared" si="5"/>
        <v>15.74105696461044</v>
      </c>
      <c r="I25" s="32">
        <f>SUM(I21*1.025)</f>
        <v>16.537947973443838</v>
      </c>
    </row>
    <row r="26" spans="1:9" ht="15.75" hidden="1" x14ac:dyDescent="0.25">
      <c r="A26" s="28"/>
      <c r="B26" s="23"/>
      <c r="D26" s="14">
        <f t="shared" si="5"/>
        <v>2243.3671260000001</v>
      </c>
      <c r="E26" s="14">
        <f t="shared" si="5"/>
        <v>2355.5354823000002</v>
      </c>
      <c r="F26" s="14">
        <f t="shared" si="5"/>
        <v>2473.3122564150003</v>
      </c>
      <c r="G26" s="14">
        <f t="shared" si="5"/>
        <v>2596.9778692357504</v>
      </c>
      <c r="H26" s="14">
        <f t="shared" si="5"/>
        <v>2728.4498738658099</v>
      </c>
      <c r="I26" s="14">
        <f>SUM(I22*1.025)</f>
        <v>2866.577648730266</v>
      </c>
    </row>
    <row r="27" spans="1:9" ht="15.75" hidden="1" x14ac:dyDescent="0.25">
      <c r="A27" s="28"/>
      <c r="B27" s="23"/>
      <c r="D27" s="14">
        <f t="shared" si="5"/>
        <v>26920.405512000001</v>
      </c>
      <c r="E27" s="14">
        <f t="shared" si="5"/>
        <v>28266.425787600001</v>
      </c>
      <c r="F27" s="14">
        <f t="shared" si="5"/>
        <v>29679.747076980002</v>
      </c>
      <c r="G27" s="14">
        <f t="shared" si="5"/>
        <v>31163.734430829005</v>
      </c>
      <c r="H27" s="14">
        <f t="shared" si="5"/>
        <v>32741.398486389717</v>
      </c>
      <c r="I27" s="14">
        <f>SUM(I23*1.025)</f>
        <v>34398.93178476319</v>
      </c>
    </row>
    <row r="28" spans="1:9" ht="15.75" hidden="1" x14ac:dyDescent="0.25">
      <c r="A28" s="28"/>
      <c r="B28" s="23"/>
      <c r="D28" s="14"/>
      <c r="E28" s="14"/>
      <c r="F28" s="14"/>
      <c r="G28" s="14"/>
      <c r="H28" s="14"/>
      <c r="I28" s="14"/>
    </row>
    <row r="29" spans="1:9" ht="15.75" hidden="1" x14ac:dyDescent="0.25">
      <c r="A29" s="28"/>
      <c r="B29" s="23" t="s">
        <v>16</v>
      </c>
      <c r="D29" s="32">
        <f t="shared" ref="D29:H31" si="6">SUM(E21)</f>
        <v>13.266065216249997</v>
      </c>
      <c r="E29" s="32">
        <f t="shared" si="6"/>
        <v>13.929368477062498</v>
      </c>
      <c r="F29" s="32">
        <f t="shared" si="6"/>
        <v>14.625836900915624</v>
      </c>
      <c r="G29" s="32">
        <f t="shared" si="6"/>
        <v>15.357128745961406</v>
      </c>
      <c r="H29" s="32">
        <f t="shared" si="6"/>
        <v>16.134583388725698</v>
      </c>
      <c r="I29" s="32">
        <f>SUM(I25*1.025)</f>
        <v>16.951396672779932</v>
      </c>
    </row>
    <row r="30" spans="1:9" ht="15.75" hidden="1" x14ac:dyDescent="0.25">
      <c r="A30" s="28"/>
      <c r="B30" s="23"/>
      <c r="D30" s="14">
        <f t="shared" si="6"/>
        <v>2299.4513041499999</v>
      </c>
      <c r="E30" s="14">
        <f t="shared" si="6"/>
        <v>2414.4238693574998</v>
      </c>
      <c r="F30" s="14">
        <f t="shared" si="6"/>
        <v>2535.1450628253751</v>
      </c>
      <c r="G30" s="14">
        <f t="shared" si="6"/>
        <v>2661.902315966644</v>
      </c>
      <c r="H30" s="14">
        <f t="shared" si="6"/>
        <v>2796.6611207124547</v>
      </c>
      <c r="I30" s="14">
        <f>SUM(I26*1.025)</f>
        <v>2938.2420899485223</v>
      </c>
    </row>
    <row r="31" spans="1:9" ht="15.75" hidden="1" x14ac:dyDescent="0.25">
      <c r="A31" s="28"/>
      <c r="B31" s="23"/>
      <c r="D31" s="14">
        <f t="shared" si="6"/>
        <v>27593.415649800001</v>
      </c>
      <c r="E31" s="14">
        <f t="shared" si="6"/>
        <v>28973.086432290002</v>
      </c>
      <c r="F31" s="14">
        <f t="shared" si="6"/>
        <v>30421.740753904502</v>
      </c>
      <c r="G31" s="14">
        <f t="shared" si="6"/>
        <v>31942.827791599728</v>
      </c>
      <c r="H31" s="14">
        <f t="shared" si="6"/>
        <v>33559.933448549455</v>
      </c>
      <c r="I31" s="14">
        <f>SUM(I27*1.025)</f>
        <v>35258.905079382268</v>
      </c>
    </row>
    <row r="32" spans="1:9" ht="15.75" hidden="1" x14ac:dyDescent="0.25">
      <c r="A32" s="29"/>
      <c r="B32" s="24"/>
      <c r="D32" s="16"/>
      <c r="E32" s="16"/>
      <c r="F32" s="16"/>
      <c r="G32" s="16"/>
      <c r="H32" s="16"/>
      <c r="I32" s="16"/>
    </row>
    <row r="33" spans="2:9" s="10" customFormat="1" ht="13.5" hidden="1" x14ac:dyDescent="0.2">
      <c r="B33" s="25" t="s">
        <v>17</v>
      </c>
      <c r="D33" s="31">
        <f t="shared" ref="D33:H35" si="7">SUM(E25)</f>
        <v>13.589627782500001</v>
      </c>
      <c r="E33" s="31">
        <f t="shared" si="7"/>
        <v>14.269109171625001</v>
      </c>
      <c r="F33" s="31">
        <f t="shared" si="7"/>
        <v>14.982564630206252</v>
      </c>
      <c r="G33" s="31">
        <f t="shared" si="7"/>
        <v>15.74105696461044</v>
      </c>
      <c r="H33" s="31">
        <f t="shared" si="7"/>
        <v>16.537947973443838</v>
      </c>
      <c r="I33" s="31">
        <f>SUM(I29*1.025)</f>
        <v>17.375181589599428</v>
      </c>
    </row>
    <row r="34" spans="2:9" s="10" customFormat="1" ht="13.5" hidden="1" x14ac:dyDescent="0.2">
      <c r="B34" s="25"/>
      <c r="D34" s="6">
        <f t="shared" si="7"/>
        <v>2355.5354823000002</v>
      </c>
      <c r="E34" s="6">
        <f t="shared" si="7"/>
        <v>2473.3122564150003</v>
      </c>
      <c r="F34" s="6">
        <f t="shared" si="7"/>
        <v>2596.9778692357504</v>
      </c>
      <c r="G34" s="6">
        <f t="shared" si="7"/>
        <v>2728.4498738658099</v>
      </c>
      <c r="H34" s="6">
        <f t="shared" si="7"/>
        <v>2866.577648730266</v>
      </c>
      <c r="I34" s="6">
        <f>SUM(I30*1.025)</f>
        <v>3011.698142197235</v>
      </c>
    </row>
    <row r="35" spans="2:9" s="10" customFormat="1" ht="13.5" hidden="1" x14ac:dyDescent="0.2">
      <c r="B35" s="25"/>
      <c r="D35" s="7">
        <f t="shared" si="7"/>
        <v>28266.425787600001</v>
      </c>
      <c r="E35" s="7">
        <f t="shared" si="7"/>
        <v>29679.747076980002</v>
      </c>
      <c r="F35" s="7">
        <f t="shared" si="7"/>
        <v>31163.734430829005</v>
      </c>
      <c r="G35" s="7">
        <f t="shared" si="7"/>
        <v>32741.398486389717</v>
      </c>
      <c r="H35" s="7">
        <f t="shared" si="7"/>
        <v>34398.93178476319</v>
      </c>
      <c r="I35" s="7">
        <f>SUM(I31*1.025)</f>
        <v>36140.377706366824</v>
      </c>
    </row>
    <row r="36" spans="2:9" s="10" customFormat="1" ht="13.5" hidden="1" x14ac:dyDescent="0.2">
      <c r="B36" s="25"/>
      <c r="D36" s="6"/>
      <c r="E36" s="6"/>
      <c r="F36" s="6"/>
      <c r="G36" s="6"/>
      <c r="H36" s="6"/>
      <c r="I36" s="6"/>
    </row>
    <row r="37" spans="2:9" s="10" customFormat="1" ht="13.5" hidden="1" x14ac:dyDescent="0.2">
      <c r="B37" s="25" t="s">
        <v>18</v>
      </c>
      <c r="D37" s="31">
        <f t="shared" ref="D37:H39" si="8">SUM(E29)</f>
        <v>13.929368477062498</v>
      </c>
      <c r="E37" s="31">
        <f t="shared" si="8"/>
        <v>14.625836900915624</v>
      </c>
      <c r="F37" s="31">
        <f t="shared" si="8"/>
        <v>15.357128745961406</v>
      </c>
      <c r="G37" s="31">
        <f t="shared" si="8"/>
        <v>16.134583388725698</v>
      </c>
      <c r="H37" s="31">
        <f t="shared" si="8"/>
        <v>16.951396672779932</v>
      </c>
      <c r="I37" s="31">
        <f>SUM(I33*1.025)</f>
        <v>17.809561129339414</v>
      </c>
    </row>
    <row r="38" spans="2:9" s="10" customFormat="1" ht="13.5" hidden="1" x14ac:dyDescent="0.2">
      <c r="B38" s="25"/>
      <c r="D38" s="6">
        <f t="shared" si="8"/>
        <v>2414.4238693574998</v>
      </c>
      <c r="E38" s="6">
        <f t="shared" si="8"/>
        <v>2535.1450628253751</v>
      </c>
      <c r="F38" s="6">
        <f t="shared" si="8"/>
        <v>2661.902315966644</v>
      </c>
      <c r="G38" s="6">
        <f t="shared" si="8"/>
        <v>2796.6611207124547</v>
      </c>
      <c r="H38" s="6">
        <f t="shared" si="8"/>
        <v>2938.2420899485223</v>
      </c>
      <c r="I38" s="6">
        <f>SUM(I34*1.025)</f>
        <v>3086.9905957521655</v>
      </c>
    </row>
    <row r="39" spans="2:9" s="10" customFormat="1" ht="13.5" hidden="1" x14ac:dyDescent="0.2">
      <c r="B39" s="25"/>
      <c r="D39" s="7">
        <f t="shared" si="8"/>
        <v>28973.086432290002</v>
      </c>
      <c r="E39" s="7">
        <f t="shared" si="8"/>
        <v>30421.740753904502</v>
      </c>
      <c r="F39" s="7">
        <f t="shared" si="8"/>
        <v>31942.827791599728</v>
      </c>
      <c r="G39" s="7">
        <f t="shared" si="8"/>
        <v>33559.933448549455</v>
      </c>
      <c r="H39" s="7">
        <f t="shared" si="8"/>
        <v>35258.905079382268</v>
      </c>
      <c r="I39" s="7">
        <f>SUM(I35*1.025)</f>
        <v>37043.887149025992</v>
      </c>
    </row>
    <row r="40" spans="2:9" s="10" customFormat="1" ht="13.5" hidden="1" x14ac:dyDescent="0.2">
      <c r="B40" s="25"/>
      <c r="D40" s="6"/>
      <c r="E40" s="6"/>
      <c r="F40" s="6"/>
      <c r="G40" s="6"/>
      <c r="H40" s="6"/>
      <c r="I40" s="6"/>
    </row>
    <row r="41" spans="2:9" s="10" customFormat="1" ht="13.5" hidden="1" x14ac:dyDescent="0.2">
      <c r="B41" s="25" t="s">
        <v>19</v>
      </c>
      <c r="D41" s="31">
        <f t="shared" ref="D41:H43" si="9">SUM(E33)</f>
        <v>14.269109171625001</v>
      </c>
      <c r="E41" s="31">
        <f t="shared" si="9"/>
        <v>14.982564630206252</v>
      </c>
      <c r="F41" s="31">
        <f t="shared" si="9"/>
        <v>15.74105696461044</v>
      </c>
      <c r="G41" s="31">
        <f t="shared" si="9"/>
        <v>16.537947973443838</v>
      </c>
      <c r="H41" s="31">
        <f t="shared" si="9"/>
        <v>17.375181589599428</v>
      </c>
      <c r="I41" s="31">
        <f>SUM(I37*1.025)</f>
        <v>18.254800157572898</v>
      </c>
    </row>
    <row r="42" spans="2:9" s="10" customFormat="1" ht="13.5" hidden="1" x14ac:dyDescent="0.2">
      <c r="B42" s="25"/>
      <c r="D42" s="6">
        <f t="shared" si="9"/>
        <v>2473.3122564150003</v>
      </c>
      <c r="E42" s="6">
        <f t="shared" si="9"/>
        <v>2596.9778692357504</v>
      </c>
      <c r="F42" s="6">
        <f t="shared" si="9"/>
        <v>2728.4498738658099</v>
      </c>
      <c r="G42" s="6">
        <f t="shared" si="9"/>
        <v>2866.577648730266</v>
      </c>
      <c r="H42" s="6">
        <f t="shared" si="9"/>
        <v>3011.698142197235</v>
      </c>
      <c r="I42" s="6">
        <f>SUM(I38*1.025)</f>
        <v>3164.1653606459695</v>
      </c>
    </row>
    <row r="43" spans="2:9" s="10" customFormat="1" ht="13.5" hidden="1" x14ac:dyDescent="0.2">
      <c r="B43" s="25"/>
      <c r="D43" s="7">
        <f t="shared" si="9"/>
        <v>29679.747076980002</v>
      </c>
      <c r="E43" s="7">
        <f t="shared" si="9"/>
        <v>31163.734430829005</v>
      </c>
      <c r="F43" s="7">
        <f t="shared" si="9"/>
        <v>32741.398486389717</v>
      </c>
      <c r="G43" s="7">
        <f t="shared" si="9"/>
        <v>34398.93178476319</v>
      </c>
      <c r="H43" s="7">
        <f t="shared" si="9"/>
        <v>36140.377706366824</v>
      </c>
      <c r="I43" s="7">
        <f>SUM(I39*1.025)</f>
        <v>37969.984327751641</v>
      </c>
    </row>
    <row r="44" spans="2:9" s="10" customFormat="1" ht="13.5" hidden="1" x14ac:dyDescent="0.2">
      <c r="B44" s="25"/>
      <c r="D44" s="6"/>
      <c r="E44" s="6"/>
      <c r="F44" s="6"/>
      <c r="G44" s="6"/>
      <c r="H44" s="6"/>
      <c r="I44" s="6"/>
    </row>
    <row r="45" spans="2:9" s="10" customFormat="1" ht="13.5" hidden="1" x14ac:dyDescent="0.2">
      <c r="B45" s="25" t="s">
        <v>20</v>
      </c>
      <c r="C45" s="10" t="s">
        <v>8</v>
      </c>
      <c r="D45" s="31">
        <f t="shared" ref="D45:H47" si="10">SUM(E37)</f>
        <v>14.625836900915624</v>
      </c>
      <c r="E45" s="31">
        <f t="shared" si="10"/>
        <v>15.357128745961406</v>
      </c>
      <c r="F45" s="31">
        <f t="shared" si="10"/>
        <v>16.134583388725698</v>
      </c>
      <c r="G45" s="31">
        <f t="shared" si="10"/>
        <v>16.951396672779932</v>
      </c>
      <c r="H45" s="31">
        <f t="shared" si="10"/>
        <v>17.809561129339414</v>
      </c>
      <c r="I45" s="31">
        <f>SUM(I41*1.025)</f>
        <v>18.711170161512218</v>
      </c>
    </row>
    <row r="46" spans="2:9" s="10" customFormat="1" ht="13.5" hidden="1" x14ac:dyDescent="0.2">
      <c r="B46" s="25"/>
      <c r="C46" s="10" t="s">
        <v>9</v>
      </c>
      <c r="D46" s="6">
        <f t="shared" si="10"/>
        <v>2535.1450628253751</v>
      </c>
      <c r="E46" s="6">
        <f t="shared" si="10"/>
        <v>2661.902315966644</v>
      </c>
      <c r="F46" s="6">
        <f t="shared" si="10"/>
        <v>2796.6611207124547</v>
      </c>
      <c r="G46" s="6">
        <f t="shared" si="10"/>
        <v>2938.2420899485223</v>
      </c>
      <c r="H46" s="6">
        <f t="shared" si="10"/>
        <v>3086.9905957521655</v>
      </c>
      <c r="I46" s="6">
        <f>SUM(I42*1.025)</f>
        <v>3243.2694946621186</v>
      </c>
    </row>
    <row r="47" spans="2:9" s="10" customFormat="1" ht="13.5" hidden="1" x14ac:dyDescent="0.2">
      <c r="B47" s="25"/>
      <c r="C47" s="10" t="s">
        <v>10</v>
      </c>
      <c r="D47" s="7">
        <f t="shared" si="10"/>
        <v>30421.740753904502</v>
      </c>
      <c r="E47" s="7">
        <f t="shared" si="10"/>
        <v>31942.827791599728</v>
      </c>
      <c r="F47" s="7">
        <f t="shared" si="10"/>
        <v>33559.933448549455</v>
      </c>
      <c r="G47" s="7">
        <f t="shared" si="10"/>
        <v>35258.905079382268</v>
      </c>
      <c r="H47" s="7">
        <f t="shared" si="10"/>
        <v>37043.887149025992</v>
      </c>
      <c r="I47" s="7">
        <f>SUM(I43*1.025)</f>
        <v>38919.233935945427</v>
      </c>
    </row>
    <row r="48" spans="2:9" s="10" customFormat="1" ht="13.5" hidden="1" x14ac:dyDescent="0.2">
      <c r="B48" s="25"/>
      <c r="D48" s="6"/>
      <c r="E48" s="6"/>
      <c r="F48" s="6"/>
      <c r="G48" s="6"/>
      <c r="H48" s="6"/>
      <c r="I48" s="6"/>
    </row>
    <row r="49" spans="2:9" s="10" customFormat="1" ht="13.5" hidden="1" x14ac:dyDescent="0.2">
      <c r="B49" s="25" t="s">
        <v>21</v>
      </c>
      <c r="D49" s="31">
        <f t="shared" ref="D49:H51" si="11">SUM(E41)</f>
        <v>14.982564630206252</v>
      </c>
      <c r="E49" s="31">
        <f t="shared" si="11"/>
        <v>15.74105696461044</v>
      </c>
      <c r="F49" s="31">
        <f t="shared" si="11"/>
        <v>16.537947973443838</v>
      </c>
      <c r="G49" s="31">
        <f t="shared" si="11"/>
        <v>17.375181589599428</v>
      </c>
      <c r="H49" s="31">
        <f t="shared" si="11"/>
        <v>18.254800157572898</v>
      </c>
      <c r="I49" s="31">
        <f>SUM(I45*1.025)</f>
        <v>19.178949415550022</v>
      </c>
    </row>
    <row r="50" spans="2:9" s="10" customFormat="1" ht="13.5" hidden="1" x14ac:dyDescent="0.2">
      <c r="B50" s="25"/>
      <c r="D50" s="6">
        <f t="shared" si="11"/>
        <v>2596.9778692357504</v>
      </c>
      <c r="E50" s="6">
        <f t="shared" si="11"/>
        <v>2728.4498738658099</v>
      </c>
      <c r="F50" s="6">
        <f t="shared" si="11"/>
        <v>2866.577648730266</v>
      </c>
      <c r="G50" s="6">
        <f t="shared" si="11"/>
        <v>3011.698142197235</v>
      </c>
      <c r="H50" s="6">
        <f t="shared" si="11"/>
        <v>3164.1653606459695</v>
      </c>
      <c r="I50" s="6">
        <f>SUM(I46*1.025)</f>
        <v>3324.3512320286713</v>
      </c>
    </row>
    <row r="51" spans="2:9" s="10" customFormat="1" ht="13.5" hidden="1" x14ac:dyDescent="0.2">
      <c r="B51" s="25"/>
      <c r="D51" s="7">
        <f t="shared" si="11"/>
        <v>31163.734430829005</v>
      </c>
      <c r="E51" s="7">
        <f t="shared" si="11"/>
        <v>32741.398486389717</v>
      </c>
      <c r="F51" s="7">
        <f t="shared" si="11"/>
        <v>34398.93178476319</v>
      </c>
      <c r="G51" s="7">
        <f t="shared" si="11"/>
        <v>36140.377706366824</v>
      </c>
      <c r="H51" s="7">
        <f t="shared" si="11"/>
        <v>37969.984327751641</v>
      </c>
      <c r="I51" s="7">
        <f>SUM(I47*1.025)</f>
        <v>39892.214784344062</v>
      </c>
    </row>
    <row r="52" spans="2:9" s="10" customFormat="1" ht="13.5" hidden="1" x14ac:dyDescent="0.2">
      <c r="B52" s="25"/>
      <c r="D52" s="6"/>
      <c r="E52" s="6"/>
      <c r="F52" s="6"/>
      <c r="G52" s="6"/>
      <c r="H52" s="6"/>
      <c r="I52" s="6"/>
    </row>
    <row r="53" spans="2:9" s="10" customFormat="1" ht="13.5" hidden="1" x14ac:dyDescent="0.2">
      <c r="B53" s="25" t="s">
        <v>22</v>
      </c>
      <c r="D53" s="31">
        <f t="shared" ref="D53:H55" si="12">SUM(E45)</f>
        <v>15.357128745961406</v>
      </c>
      <c r="E53" s="31">
        <f t="shared" si="12"/>
        <v>16.134583388725698</v>
      </c>
      <c r="F53" s="31">
        <f t="shared" si="12"/>
        <v>16.951396672779932</v>
      </c>
      <c r="G53" s="31">
        <f t="shared" si="12"/>
        <v>17.809561129339414</v>
      </c>
      <c r="H53" s="31">
        <f t="shared" si="12"/>
        <v>18.711170161512218</v>
      </c>
      <c r="I53" s="31">
        <f>SUM(I49*1.025)</f>
        <v>19.65842315093877</v>
      </c>
    </row>
    <row r="54" spans="2:9" s="10" customFormat="1" ht="13.5" hidden="1" x14ac:dyDescent="0.2">
      <c r="B54" s="25"/>
      <c r="D54" s="6">
        <f t="shared" si="12"/>
        <v>2661.902315966644</v>
      </c>
      <c r="E54" s="6">
        <f t="shared" si="12"/>
        <v>2796.6611207124547</v>
      </c>
      <c r="F54" s="6">
        <f t="shared" si="12"/>
        <v>2938.2420899485223</v>
      </c>
      <c r="G54" s="6">
        <f t="shared" si="12"/>
        <v>3086.9905957521655</v>
      </c>
      <c r="H54" s="6">
        <f t="shared" si="12"/>
        <v>3243.2694946621186</v>
      </c>
      <c r="I54" s="6">
        <f>SUM(I50*1.025)</f>
        <v>3407.4600128293878</v>
      </c>
    </row>
    <row r="55" spans="2:9" s="10" customFormat="1" ht="13.5" hidden="1" x14ac:dyDescent="0.2">
      <c r="B55" s="25"/>
      <c r="D55" s="7">
        <f t="shared" si="12"/>
        <v>31942.827791599728</v>
      </c>
      <c r="E55" s="7">
        <f t="shared" si="12"/>
        <v>33559.933448549455</v>
      </c>
      <c r="F55" s="7">
        <f t="shared" si="12"/>
        <v>35258.905079382268</v>
      </c>
      <c r="G55" s="7">
        <f t="shared" si="12"/>
        <v>37043.887149025992</v>
      </c>
      <c r="H55" s="7">
        <f t="shared" si="12"/>
        <v>38919.233935945427</v>
      </c>
      <c r="I55" s="7">
        <f>SUM(I51*1.025)</f>
        <v>40889.520153952661</v>
      </c>
    </row>
    <row r="56" spans="2:9" s="10" customFormat="1" ht="13.5" hidden="1" x14ac:dyDescent="0.2">
      <c r="B56" s="25"/>
      <c r="D56" s="6"/>
      <c r="E56" s="6"/>
      <c r="F56" s="6"/>
      <c r="G56" s="6"/>
      <c r="H56" s="6"/>
      <c r="I56" s="6"/>
    </row>
    <row r="57" spans="2:9" s="10" customFormat="1" ht="13.5" hidden="1" x14ac:dyDescent="0.2">
      <c r="B57" s="25" t="s">
        <v>23</v>
      </c>
      <c r="D57" s="31">
        <f t="shared" ref="D57:H59" si="13">SUM(E49)</f>
        <v>15.74105696461044</v>
      </c>
      <c r="E57" s="31">
        <f t="shared" si="13"/>
        <v>16.537947973443838</v>
      </c>
      <c r="F57" s="31">
        <f t="shared" si="13"/>
        <v>17.375181589599428</v>
      </c>
      <c r="G57" s="31">
        <f t="shared" si="13"/>
        <v>18.254800157572898</v>
      </c>
      <c r="H57" s="31">
        <f t="shared" si="13"/>
        <v>19.178949415550022</v>
      </c>
      <c r="I57" s="31">
        <f>SUM(I53*1.025)</f>
        <v>20.149883729712236</v>
      </c>
    </row>
    <row r="58" spans="2:9" s="10" customFormat="1" ht="13.5" hidden="1" x14ac:dyDescent="0.2">
      <c r="B58" s="25"/>
      <c r="D58" s="6">
        <f t="shared" si="13"/>
        <v>2728.4498738658099</v>
      </c>
      <c r="E58" s="6">
        <f t="shared" si="13"/>
        <v>2866.577648730266</v>
      </c>
      <c r="F58" s="6">
        <f t="shared" si="13"/>
        <v>3011.698142197235</v>
      </c>
      <c r="G58" s="6">
        <f t="shared" si="13"/>
        <v>3164.1653606459695</v>
      </c>
      <c r="H58" s="6">
        <f t="shared" si="13"/>
        <v>3324.3512320286713</v>
      </c>
      <c r="I58" s="6">
        <f>SUM(I54*1.025)</f>
        <v>3492.6465131501222</v>
      </c>
    </row>
    <row r="59" spans="2:9" s="10" customFormat="1" ht="13.5" hidden="1" x14ac:dyDescent="0.2">
      <c r="B59" s="25"/>
      <c r="D59" s="7">
        <f t="shared" si="13"/>
        <v>32741.398486389717</v>
      </c>
      <c r="E59" s="7">
        <f t="shared" si="13"/>
        <v>34398.93178476319</v>
      </c>
      <c r="F59" s="7">
        <f t="shared" si="13"/>
        <v>36140.377706366824</v>
      </c>
      <c r="G59" s="7">
        <f t="shared" si="13"/>
        <v>37969.984327751641</v>
      </c>
      <c r="H59" s="7">
        <f t="shared" si="13"/>
        <v>39892.214784344062</v>
      </c>
      <c r="I59" s="7">
        <f>SUM(I55*1.025)</f>
        <v>41911.758157801472</v>
      </c>
    </row>
    <row r="60" spans="2:9" s="10" customFormat="1" ht="13.5" hidden="1" x14ac:dyDescent="0.2">
      <c r="B60" s="25"/>
      <c r="D60" s="6"/>
      <c r="E60" s="6"/>
      <c r="F60" s="6"/>
      <c r="G60" s="6"/>
      <c r="H60" s="6"/>
      <c r="I60" s="6"/>
    </row>
    <row r="61" spans="2:9" s="10" customFormat="1" ht="13.5" hidden="1" x14ac:dyDescent="0.2">
      <c r="B61" s="25" t="s">
        <v>24</v>
      </c>
      <c r="D61" s="6">
        <f t="shared" ref="D61:H63" si="14">SUM(E53)</f>
        <v>16.134583388725698</v>
      </c>
      <c r="E61" s="6">
        <f t="shared" si="14"/>
        <v>16.951396672779932</v>
      </c>
      <c r="F61" s="6">
        <f t="shared" si="14"/>
        <v>17.809561129339414</v>
      </c>
      <c r="G61" s="6">
        <f t="shared" si="14"/>
        <v>18.711170161512218</v>
      </c>
      <c r="H61" s="6">
        <f t="shared" si="14"/>
        <v>19.65842315093877</v>
      </c>
      <c r="I61" s="6">
        <f>SUM(I57*1.025)</f>
        <v>20.653630822955041</v>
      </c>
    </row>
    <row r="62" spans="2:9" s="10" customFormat="1" ht="13.5" hidden="1" x14ac:dyDescent="0.2">
      <c r="B62" s="25"/>
      <c r="D62" s="7">
        <f t="shared" si="14"/>
        <v>2796.6611207124547</v>
      </c>
      <c r="E62" s="7">
        <f t="shared" si="14"/>
        <v>2938.2420899485223</v>
      </c>
      <c r="F62" s="7">
        <f t="shared" si="14"/>
        <v>3086.9905957521655</v>
      </c>
      <c r="G62" s="7">
        <f t="shared" si="14"/>
        <v>3243.2694946621186</v>
      </c>
      <c r="H62" s="7">
        <f t="shared" si="14"/>
        <v>3407.4600128293878</v>
      </c>
      <c r="I62" s="7">
        <f>SUM(I58*1.025)</f>
        <v>3579.9626759788748</v>
      </c>
    </row>
    <row r="63" spans="2:9" s="10" customFormat="1" ht="13.5" hidden="1" x14ac:dyDescent="0.2">
      <c r="B63" s="25"/>
      <c r="D63" s="7">
        <f t="shared" si="14"/>
        <v>33559.933448549455</v>
      </c>
      <c r="E63" s="7">
        <f t="shared" si="14"/>
        <v>35258.905079382268</v>
      </c>
      <c r="F63" s="7">
        <f t="shared" si="14"/>
        <v>37043.887149025992</v>
      </c>
      <c r="G63" s="7">
        <f t="shared" si="14"/>
        <v>38919.233935945427</v>
      </c>
      <c r="H63" s="7">
        <f t="shared" si="14"/>
        <v>40889.520153952661</v>
      </c>
      <c r="I63" s="7">
        <f>SUM(I59*1.025)</f>
        <v>42959.552111746503</v>
      </c>
    </row>
    <row r="64" spans="2:9" s="10" customFormat="1" ht="13.5" hidden="1" x14ac:dyDescent="0.2">
      <c r="B64" s="25"/>
      <c r="D64" s="6"/>
      <c r="E64" s="6"/>
      <c r="F64" s="6"/>
      <c r="G64" s="6"/>
      <c r="H64" s="6"/>
      <c r="I64" s="6"/>
    </row>
    <row r="65" spans="2:9" s="10" customFormat="1" ht="13.5" hidden="1" x14ac:dyDescent="0.2">
      <c r="B65" s="25" t="s">
        <v>25</v>
      </c>
      <c r="D65" s="6">
        <f t="shared" ref="D65:H67" si="15">SUM(E57)</f>
        <v>16.537947973443838</v>
      </c>
      <c r="E65" s="6">
        <f t="shared" si="15"/>
        <v>17.375181589599428</v>
      </c>
      <c r="F65" s="6">
        <f t="shared" si="15"/>
        <v>18.254800157572898</v>
      </c>
      <c r="G65" s="6">
        <f t="shared" si="15"/>
        <v>19.178949415550022</v>
      </c>
      <c r="H65" s="6">
        <f t="shared" si="15"/>
        <v>20.149883729712236</v>
      </c>
      <c r="I65" s="6">
        <f>SUM(I61*1.025)</f>
        <v>21.169971593528913</v>
      </c>
    </row>
    <row r="66" spans="2:9" s="10" customFormat="1" ht="13.5" hidden="1" x14ac:dyDescent="0.2">
      <c r="B66" s="25"/>
      <c r="D66" s="7">
        <f t="shared" si="15"/>
        <v>2866.577648730266</v>
      </c>
      <c r="E66" s="7">
        <f t="shared" si="15"/>
        <v>3011.698142197235</v>
      </c>
      <c r="F66" s="7">
        <f t="shared" si="15"/>
        <v>3164.1653606459695</v>
      </c>
      <c r="G66" s="7">
        <f t="shared" si="15"/>
        <v>3324.3512320286713</v>
      </c>
      <c r="H66" s="7">
        <f t="shared" si="15"/>
        <v>3492.6465131501222</v>
      </c>
      <c r="I66" s="7">
        <f>SUM(I62*1.025)</f>
        <v>3669.4617428783463</v>
      </c>
    </row>
    <row r="67" spans="2:9" s="10" customFormat="1" ht="13.5" hidden="1" x14ac:dyDescent="0.2">
      <c r="B67" s="25"/>
      <c r="D67" s="7">
        <f t="shared" si="15"/>
        <v>34398.93178476319</v>
      </c>
      <c r="E67" s="7">
        <f t="shared" si="15"/>
        <v>36140.377706366824</v>
      </c>
      <c r="F67" s="7">
        <f t="shared" si="15"/>
        <v>37969.984327751641</v>
      </c>
      <c r="G67" s="7">
        <f t="shared" si="15"/>
        <v>39892.214784344062</v>
      </c>
      <c r="H67" s="7">
        <f t="shared" si="15"/>
        <v>41911.758157801472</v>
      </c>
      <c r="I67" s="7">
        <f>SUM(I63*1.025)</f>
        <v>44033.540914540165</v>
      </c>
    </row>
    <row r="68" spans="2:9" s="10" customFormat="1" ht="13.5" hidden="1" x14ac:dyDescent="0.2">
      <c r="B68" s="25"/>
      <c r="D68" s="6"/>
      <c r="E68" s="6"/>
      <c r="F68" s="6"/>
      <c r="G68" s="6"/>
      <c r="H68" s="6"/>
      <c r="I68" s="6"/>
    </row>
    <row r="69" spans="2:9" s="10" customFormat="1" ht="13.5" hidden="1" x14ac:dyDescent="0.2">
      <c r="B69" s="25" t="s">
        <v>26</v>
      </c>
      <c r="D69" s="6">
        <f t="shared" ref="D69:H71" si="16">SUM(E61)</f>
        <v>16.951396672779932</v>
      </c>
      <c r="E69" s="6">
        <f t="shared" si="16"/>
        <v>17.809561129339414</v>
      </c>
      <c r="F69" s="6">
        <f t="shared" si="16"/>
        <v>18.711170161512218</v>
      </c>
      <c r="G69" s="6">
        <f t="shared" si="16"/>
        <v>19.65842315093877</v>
      </c>
      <c r="H69" s="6">
        <f t="shared" si="16"/>
        <v>20.653630822955041</v>
      </c>
      <c r="I69" s="6">
        <f>SUM(I65*1.025)</f>
        <v>21.699220883367133</v>
      </c>
    </row>
    <row r="70" spans="2:9" s="10" customFormat="1" ht="13.5" hidden="1" x14ac:dyDescent="0.2">
      <c r="B70" s="25"/>
      <c r="D70" s="7">
        <f t="shared" si="16"/>
        <v>2938.2420899485223</v>
      </c>
      <c r="E70" s="7">
        <f t="shared" si="16"/>
        <v>3086.9905957521655</v>
      </c>
      <c r="F70" s="7">
        <f t="shared" si="16"/>
        <v>3243.2694946621186</v>
      </c>
      <c r="G70" s="7">
        <f t="shared" si="16"/>
        <v>3407.4600128293878</v>
      </c>
      <c r="H70" s="7">
        <f t="shared" si="16"/>
        <v>3579.9626759788748</v>
      </c>
      <c r="I70" s="7">
        <f>SUM(I66*1.025)</f>
        <v>3761.1982864503047</v>
      </c>
    </row>
    <row r="71" spans="2:9" s="10" customFormat="1" ht="13.5" hidden="1" x14ac:dyDescent="0.2">
      <c r="B71" s="25"/>
      <c r="D71" s="7">
        <f t="shared" si="16"/>
        <v>35258.905079382268</v>
      </c>
      <c r="E71" s="7">
        <f t="shared" si="16"/>
        <v>37043.887149025992</v>
      </c>
      <c r="F71" s="7">
        <f t="shared" si="16"/>
        <v>38919.233935945427</v>
      </c>
      <c r="G71" s="7">
        <f t="shared" si="16"/>
        <v>40889.520153952661</v>
      </c>
      <c r="H71" s="7">
        <f t="shared" si="16"/>
        <v>42959.552111746503</v>
      </c>
      <c r="I71" s="7">
        <f>SUM(I67*1.025)</f>
        <v>45134.379437403666</v>
      </c>
    </row>
    <row r="72" spans="2:9" s="10" customFormat="1" ht="13.5" hidden="1" x14ac:dyDescent="0.2">
      <c r="B72" s="25"/>
      <c r="D72" s="6"/>
      <c r="E72" s="6"/>
      <c r="F72" s="6"/>
      <c r="G72" s="6"/>
      <c r="H72" s="6"/>
      <c r="I72" s="6"/>
    </row>
    <row r="73" spans="2:9" s="10" customFormat="1" ht="13.5" hidden="1" x14ac:dyDescent="0.2">
      <c r="B73" s="25" t="s">
        <v>27</v>
      </c>
      <c r="D73" s="6">
        <f t="shared" ref="D73:H75" si="17">SUM(E65)</f>
        <v>17.375181589599428</v>
      </c>
      <c r="E73" s="6">
        <f t="shared" si="17"/>
        <v>18.254800157572898</v>
      </c>
      <c r="F73" s="6">
        <f t="shared" si="17"/>
        <v>19.178949415550022</v>
      </c>
      <c r="G73" s="6">
        <f t="shared" si="17"/>
        <v>20.149883729712236</v>
      </c>
      <c r="H73" s="6">
        <f t="shared" si="17"/>
        <v>21.169971593528913</v>
      </c>
      <c r="I73" s="6">
        <f>SUM(I69*1.025)</f>
        <v>22.241701405451309</v>
      </c>
    </row>
    <row r="74" spans="2:9" s="10" customFormat="1" ht="13.5" hidden="1" x14ac:dyDescent="0.2">
      <c r="B74" s="25"/>
      <c r="D74" s="7">
        <f t="shared" si="17"/>
        <v>3011.698142197235</v>
      </c>
      <c r="E74" s="7">
        <f t="shared" si="17"/>
        <v>3164.1653606459695</v>
      </c>
      <c r="F74" s="7">
        <f t="shared" si="17"/>
        <v>3324.3512320286713</v>
      </c>
      <c r="G74" s="7">
        <f t="shared" si="17"/>
        <v>3492.6465131501222</v>
      </c>
      <c r="H74" s="7">
        <f t="shared" si="17"/>
        <v>3669.4617428783463</v>
      </c>
      <c r="I74" s="7">
        <f>SUM(I70*1.025)</f>
        <v>3855.228243611562</v>
      </c>
    </row>
    <row r="75" spans="2:9" s="10" customFormat="1" ht="13.5" hidden="1" x14ac:dyDescent="0.2">
      <c r="B75" s="25"/>
      <c r="D75" s="7">
        <f t="shared" si="17"/>
        <v>36140.377706366824</v>
      </c>
      <c r="E75" s="7">
        <f t="shared" si="17"/>
        <v>37969.984327751641</v>
      </c>
      <c r="F75" s="7">
        <f t="shared" si="17"/>
        <v>39892.214784344062</v>
      </c>
      <c r="G75" s="7">
        <f t="shared" si="17"/>
        <v>41911.758157801472</v>
      </c>
      <c r="H75" s="7">
        <f t="shared" si="17"/>
        <v>44033.540914540165</v>
      </c>
      <c r="I75" s="7">
        <f>SUM(I71*1.025)</f>
        <v>46262.738923338751</v>
      </c>
    </row>
    <row r="76" spans="2:9" s="10" customFormat="1" ht="13.5" hidden="1" x14ac:dyDescent="0.2">
      <c r="B76" s="25"/>
      <c r="D76" s="6"/>
      <c r="E76" s="6"/>
      <c r="F76" s="6"/>
      <c r="G76" s="6"/>
      <c r="H76" s="6"/>
      <c r="I76" s="6"/>
    </row>
    <row r="77" spans="2:9" s="10" customFormat="1" ht="13.5" hidden="1" x14ac:dyDescent="0.2">
      <c r="B77" s="25" t="s">
        <v>28</v>
      </c>
      <c r="D77" s="6">
        <f t="shared" ref="D77:H79" si="18">SUM(E69)</f>
        <v>17.809561129339414</v>
      </c>
      <c r="E77" s="6">
        <f t="shared" si="18"/>
        <v>18.711170161512218</v>
      </c>
      <c r="F77" s="6">
        <f t="shared" si="18"/>
        <v>19.65842315093877</v>
      </c>
      <c r="G77" s="6">
        <f t="shared" si="18"/>
        <v>20.653630822955041</v>
      </c>
      <c r="H77" s="6">
        <f t="shared" si="18"/>
        <v>21.699220883367133</v>
      </c>
      <c r="I77" s="6">
        <f>SUM(I73*1.025)</f>
        <v>22.797743940587591</v>
      </c>
    </row>
    <row r="78" spans="2:9" s="10" customFormat="1" ht="13.5" hidden="1" x14ac:dyDescent="0.2">
      <c r="B78" s="25"/>
      <c r="D78" s="7">
        <f t="shared" si="18"/>
        <v>3086.9905957521655</v>
      </c>
      <c r="E78" s="7">
        <f t="shared" si="18"/>
        <v>3243.2694946621186</v>
      </c>
      <c r="F78" s="7">
        <f t="shared" si="18"/>
        <v>3407.4600128293878</v>
      </c>
      <c r="G78" s="7">
        <f t="shared" si="18"/>
        <v>3579.9626759788748</v>
      </c>
      <c r="H78" s="7">
        <f t="shared" si="18"/>
        <v>3761.1982864503047</v>
      </c>
      <c r="I78" s="7">
        <f>SUM(I74*1.025)</f>
        <v>3951.6089497018506</v>
      </c>
    </row>
    <row r="79" spans="2:9" s="10" customFormat="1" ht="13.5" hidden="1" x14ac:dyDescent="0.2">
      <c r="B79" s="25"/>
      <c r="D79" s="7">
        <f t="shared" si="18"/>
        <v>37043.887149025992</v>
      </c>
      <c r="E79" s="7">
        <f t="shared" si="18"/>
        <v>38919.233935945427</v>
      </c>
      <c r="F79" s="7">
        <f t="shared" si="18"/>
        <v>40889.520153952661</v>
      </c>
      <c r="G79" s="7">
        <f t="shared" si="18"/>
        <v>42959.552111746503</v>
      </c>
      <c r="H79" s="7">
        <f t="shared" si="18"/>
        <v>45134.379437403666</v>
      </c>
      <c r="I79" s="7">
        <f>SUM(I75*1.025)</f>
        <v>47419.307396422213</v>
      </c>
    </row>
    <row r="80" spans="2:9" s="10" customFormat="1" ht="13.5" hidden="1" x14ac:dyDescent="0.2">
      <c r="B80" s="25"/>
      <c r="D80" s="6"/>
      <c r="E80" s="6"/>
      <c r="F80" s="6"/>
      <c r="G80" s="6"/>
      <c r="H80" s="6"/>
      <c r="I80" s="6"/>
    </row>
    <row r="81" spans="2:9" s="10" customFormat="1" ht="13.5" hidden="1" x14ac:dyDescent="0.2">
      <c r="B81" s="25" t="s">
        <v>29</v>
      </c>
      <c r="D81" s="6">
        <f t="shared" ref="D81:H82" si="19">SUM(E73)</f>
        <v>18.254800157572898</v>
      </c>
      <c r="E81" s="6">
        <f t="shared" si="19"/>
        <v>19.178949415550022</v>
      </c>
      <c r="F81" s="6">
        <f t="shared" si="19"/>
        <v>20.149883729712236</v>
      </c>
      <c r="G81" s="6">
        <f t="shared" si="19"/>
        <v>21.169971593528913</v>
      </c>
      <c r="H81" s="6">
        <f t="shared" si="19"/>
        <v>22.241701405451309</v>
      </c>
      <c r="I81" s="6">
        <f>SUM(I77*1.025)</f>
        <v>23.367687539102278</v>
      </c>
    </row>
    <row r="82" spans="2:9" s="10" customFormat="1" ht="13.5" hidden="1" x14ac:dyDescent="0.2">
      <c r="B82" s="25"/>
      <c r="D82" s="7">
        <f t="shared" si="19"/>
        <v>3164.1653606459695</v>
      </c>
      <c r="E82" s="7">
        <f t="shared" si="19"/>
        <v>3324.3512320286713</v>
      </c>
      <c r="F82" s="7">
        <f t="shared" si="19"/>
        <v>3492.6465131501222</v>
      </c>
      <c r="G82" s="7">
        <f t="shared" si="19"/>
        <v>3669.4617428783463</v>
      </c>
      <c r="H82" s="7">
        <f t="shared" si="19"/>
        <v>3855.228243611562</v>
      </c>
      <c r="I82" s="7">
        <f>SUM(I78*1.025)</f>
        <v>4050.3991734443966</v>
      </c>
    </row>
    <row r="83" spans="2:9" s="10" customFormat="1" ht="13.5" hidden="1" x14ac:dyDescent="0.2">
      <c r="B83" s="25"/>
      <c r="D83" s="7">
        <f>SUM(E75)</f>
        <v>37969.984327751641</v>
      </c>
      <c r="E83" s="7">
        <f>SUM(F75)</f>
        <v>39892.214784344062</v>
      </c>
      <c r="F83" s="7">
        <f>SUM(G75)</f>
        <v>41911.758157801472</v>
      </c>
      <c r="G83" s="7">
        <f>SUM(H75)</f>
        <v>44033.540914540165</v>
      </c>
      <c r="H83" s="7">
        <f>SUM(I75)</f>
        <v>46262.738923338751</v>
      </c>
      <c r="I83" s="7">
        <f>SUM(I79*1.025)</f>
        <v>48604.790081332765</v>
      </c>
    </row>
    <row r="84" spans="2:9" s="10" customFormat="1" ht="13.5" hidden="1" x14ac:dyDescent="0.2">
      <c r="B84" s="25"/>
      <c r="D84" s="7"/>
      <c r="E84" s="7"/>
      <c r="F84" s="7"/>
      <c r="G84" s="7"/>
      <c r="H84" s="7"/>
      <c r="I84" s="7"/>
    </row>
    <row r="85" spans="2:9" s="10" customFormat="1" ht="13.5" hidden="1" x14ac:dyDescent="0.2">
      <c r="B85" s="25" t="s">
        <v>30</v>
      </c>
      <c r="D85" s="6">
        <f t="shared" ref="D85:H87" si="20">SUM(E77)</f>
        <v>18.711170161512218</v>
      </c>
      <c r="E85" s="6">
        <f t="shared" si="20"/>
        <v>19.65842315093877</v>
      </c>
      <c r="F85" s="6">
        <f t="shared" si="20"/>
        <v>20.653630822955041</v>
      </c>
      <c r="G85" s="6">
        <f t="shared" si="20"/>
        <v>21.699220883367133</v>
      </c>
      <c r="H85" s="6">
        <f t="shared" si="20"/>
        <v>22.797743940587591</v>
      </c>
      <c r="I85" s="6">
        <f>SUM(I81*1.025)</f>
        <v>23.951879727579833</v>
      </c>
    </row>
    <row r="86" spans="2:9" s="10" customFormat="1" ht="13.5" hidden="1" x14ac:dyDescent="0.2">
      <c r="B86" s="25"/>
      <c r="D86" s="7">
        <f t="shared" si="20"/>
        <v>3243.2694946621186</v>
      </c>
      <c r="E86" s="7">
        <f t="shared" si="20"/>
        <v>3407.4600128293878</v>
      </c>
      <c r="F86" s="7">
        <f t="shared" si="20"/>
        <v>3579.9626759788748</v>
      </c>
      <c r="G86" s="7">
        <f t="shared" si="20"/>
        <v>3761.1982864503047</v>
      </c>
      <c r="H86" s="7">
        <f t="shared" si="20"/>
        <v>3951.6089497018506</v>
      </c>
      <c r="I86" s="7">
        <f>SUM(I82*1.025)</f>
        <v>4151.6591527805058</v>
      </c>
    </row>
    <row r="87" spans="2:9" s="10" customFormat="1" ht="13.5" hidden="1" x14ac:dyDescent="0.2">
      <c r="B87" s="25"/>
      <c r="D87" s="7">
        <f t="shared" si="20"/>
        <v>38919.233935945427</v>
      </c>
      <c r="E87" s="7">
        <f t="shared" si="20"/>
        <v>40889.520153952661</v>
      </c>
      <c r="F87" s="7">
        <f t="shared" si="20"/>
        <v>42959.552111746503</v>
      </c>
      <c r="G87" s="7">
        <f t="shared" si="20"/>
        <v>45134.379437403666</v>
      </c>
      <c r="H87" s="7">
        <f t="shared" si="20"/>
        <v>47419.307396422213</v>
      </c>
      <c r="I87" s="7">
        <f>SUM(I83*1.025)</f>
        <v>49819.90983336608</v>
      </c>
    </row>
    <row r="88" spans="2:9" s="10" customFormat="1" ht="13.5" hidden="1" x14ac:dyDescent="0.2">
      <c r="B88" s="25"/>
      <c r="D88" s="6"/>
      <c r="E88" s="6"/>
      <c r="F88" s="6"/>
      <c r="G88" s="6"/>
      <c r="H88" s="6"/>
      <c r="I88" s="6"/>
    </row>
    <row r="89" spans="2:9" s="10" customFormat="1" ht="13.5" hidden="1" x14ac:dyDescent="0.2">
      <c r="B89" s="25" t="s">
        <v>31</v>
      </c>
      <c r="D89" s="6">
        <f t="shared" ref="D89:H91" si="21">SUM(E81)</f>
        <v>19.178949415550022</v>
      </c>
      <c r="E89" s="6">
        <f t="shared" si="21"/>
        <v>20.149883729712236</v>
      </c>
      <c r="F89" s="6">
        <f t="shared" si="21"/>
        <v>21.169971593528913</v>
      </c>
      <c r="G89" s="6">
        <f t="shared" si="21"/>
        <v>22.241701405451309</v>
      </c>
      <c r="H89" s="6">
        <f t="shared" si="21"/>
        <v>23.367687539102278</v>
      </c>
      <c r="I89" s="6">
        <f>SUM(I85*1.025)</f>
        <v>24.550676720769328</v>
      </c>
    </row>
    <row r="90" spans="2:9" s="10" customFormat="1" ht="13.5" hidden="1" x14ac:dyDescent="0.2">
      <c r="B90" s="25"/>
      <c r="D90" s="7">
        <f t="shared" si="21"/>
        <v>3324.3512320286713</v>
      </c>
      <c r="E90" s="7">
        <f t="shared" si="21"/>
        <v>3492.6465131501222</v>
      </c>
      <c r="F90" s="7">
        <f t="shared" si="21"/>
        <v>3669.4617428783463</v>
      </c>
      <c r="G90" s="7">
        <f t="shared" si="21"/>
        <v>3855.228243611562</v>
      </c>
      <c r="H90" s="7">
        <f t="shared" si="21"/>
        <v>4050.3991734443966</v>
      </c>
      <c r="I90" s="7">
        <f>SUM(I86*1.025)</f>
        <v>4255.4506316000179</v>
      </c>
    </row>
    <row r="91" spans="2:9" s="10" customFormat="1" ht="13.5" hidden="1" x14ac:dyDescent="0.2">
      <c r="B91" s="25"/>
      <c r="D91" s="7">
        <f t="shared" si="21"/>
        <v>39892.214784344062</v>
      </c>
      <c r="E91" s="7">
        <f t="shared" si="21"/>
        <v>41911.758157801472</v>
      </c>
      <c r="F91" s="7">
        <f t="shared" si="21"/>
        <v>44033.540914540165</v>
      </c>
      <c r="G91" s="7">
        <f t="shared" si="21"/>
        <v>46262.738923338751</v>
      </c>
      <c r="H91" s="7">
        <f t="shared" si="21"/>
        <v>48604.790081332765</v>
      </c>
      <c r="I91" s="7">
        <f>SUM(I87*1.025)</f>
        <v>51065.407579200226</v>
      </c>
    </row>
    <row r="92" spans="2:9" s="10" customFormat="1" ht="13.5" hidden="1" x14ac:dyDescent="0.2">
      <c r="B92" s="25"/>
      <c r="D92" s="6"/>
      <c r="E92" s="6"/>
      <c r="F92" s="6"/>
      <c r="G92" s="6"/>
      <c r="H92" s="6"/>
      <c r="I92" s="6"/>
    </row>
    <row r="93" spans="2:9" s="10" customFormat="1" ht="13.5" hidden="1" x14ac:dyDescent="0.2">
      <c r="B93" s="25" t="s">
        <v>32</v>
      </c>
      <c r="D93" s="6">
        <f t="shared" ref="D93:H95" si="22">SUM(E85)</f>
        <v>19.65842315093877</v>
      </c>
      <c r="E93" s="6">
        <f t="shared" si="22"/>
        <v>20.653630822955041</v>
      </c>
      <c r="F93" s="6">
        <f t="shared" si="22"/>
        <v>21.699220883367133</v>
      </c>
      <c r="G93" s="6">
        <f t="shared" si="22"/>
        <v>22.797743940587591</v>
      </c>
      <c r="H93" s="6">
        <f t="shared" si="22"/>
        <v>23.951879727579833</v>
      </c>
      <c r="I93" s="6">
        <f>SUM(I89*1.025)</f>
        <v>25.164443638788558</v>
      </c>
    </row>
    <row r="94" spans="2:9" s="10" customFormat="1" ht="13.5" hidden="1" x14ac:dyDescent="0.2">
      <c r="B94" s="25"/>
      <c r="D94" s="7">
        <f t="shared" si="22"/>
        <v>3407.4600128293878</v>
      </c>
      <c r="E94" s="7">
        <f t="shared" si="22"/>
        <v>3579.9626759788748</v>
      </c>
      <c r="F94" s="7">
        <f t="shared" si="22"/>
        <v>3761.1982864503047</v>
      </c>
      <c r="G94" s="7">
        <f t="shared" si="22"/>
        <v>3951.6089497018506</v>
      </c>
      <c r="H94" s="7">
        <f t="shared" si="22"/>
        <v>4151.6591527805058</v>
      </c>
      <c r="I94" s="7">
        <f>SUM(I90*1.025)</f>
        <v>4361.8368973900178</v>
      </c>
    </row>
    <row r="95" spans="2:9" s="10" customFormat="1" ht="13.5" hidden="1" x14ac:dyDescent="0.2">
      <c r="B95" s="25"/>
      <c r="D95" s="7">
        <f t="shared" si="22"/>
        <v>40889.520153952661</v>
      </c>
      <c r="E95" s="7">
        <f t="shared" si="22"/>
        <v>42959.552111746503</v>
      </c>
      <c r="F95" s="7">
        <f t="shared" si="22"/>
        <v>45134.379437403666</v>
      </c>
      <c r="G95" s="7">
        <f t="shared" si="22"/>
        <v>47419.307396422213</v>
      </c>
      <c r="H95" s="7">
        <f t="shared" si="22"/>
        <v>49819.90983336608</v>
      </c>
      <c r="I95" s="7">
        <f>SUM(I91*1.025)</f>
        <v>52342.042768680229</v>
      </c>
    </row>
    <row r="96" spans="2:9" s="10" customFormat="1" ht="13.5" hidden="1" x14ac:dyDescent="0.2">
      <c r="B96" s="25"/>
      <c r="D96" s="6"/>
      <c r="E96" s="6"/>
      <c r="F96" s="6"/>
      <c r="G96" s="6"/>
      <c r="H96" s="6"/>
      <c r="I96" s="6"/>
    </row>
    <row r="97" spans="1:9" s="10" customFormat="1" ht="13.5" hidden="1" x14ac:dyDescent="0.2">
      <c r="B97" s="25" t="s">
        <v>33</v>
      </c>
      <c r="D97" s="6">
        <f t="shared" ref="D97:H99" si="23">SUM(E89)</f>
        <v>20.149883729712236</v>
      </c>
      <c r="E97" s="6">
        <f t="shared" si="23"/>
        <v>21.169971593528913</v>
      </c>
      <c r="F97" s="6">
        <f t="shared" si="23"/>
        <v>22.241701405451309</v>
      </c>
      <c r="G97" s="6">
        <f t="shared" si="23"/>
        <v>23.367687539102278</v>
      </c>
      <c r="H97" s="6">
        <f t="shared" si="23"/>
        <v>24.550676720769328</v>
      </c>
      <c r="I97" s="6">
        <f>SUM(I93*1.025)</f>
        <v>25.79355472975827</v>
      </c>
    </row>
    <row r="98" spans="1:9" s="10" customFormat="1" ht="13.5" hidden="1" x14ac:dyDescent="0.2">
      <c r="B98" s="25"/>
      <c r="D98" s="7">
        <f t="shared" si="23"/>
        <v>3492.6465131501222</v>
      </c>
      <c r="E98" s="7">
        <f t="shared" si="23"/>
        <v>3669.4617428783463</v>
      </c>
      <c r="F98" s="7">
        <f t="shared" si="23"/>
        <v>3855.228243611562</v>
      </c>
      <c r="G98" s="7">
        <f t="shared" si="23"/>
        <v>4050.3991734443966</v>
      </c>
      <c r="H98" s="7">
        <f t="shared" si="23"/>
        <v>4255.4506316000179</v>
      </c>
      <c r="I98" s="7">
        <f>SUM(I94*1.025)</f>
        <v>4470.8828198247675</v>
      </c>
    </row>
    <row r="99" spans="1:9" s="10" customFormat="1" ht="13.5" hidden="1" x14ac:dyDescent="0.2">
      <c r="B99" s="25"/>
      <c r="D99" s="7">
        <f t="shared" si="23"/>
        <v>41911.758157801472</v>
      </c>
      <c r="E99" s="7">
        <f t="shared" si="23"/>
        <v>44033.540914540165</v>
      </c>
      <c r="F99" s="7">
        <f t="shared" si="23"/>
        <v>46262.738923338751</v>
      </c>
      <c r="G99" s="7">
        <f t="shared" si="23"/>
        <v>48604.790081332765</v>
      </c>
      <c r="H99" s="7">
        <f t="shared" si="23"/>
        <v>51065.407579200226</v>
      </c>
      <c r="I99" s="7">
        <f>SUM(I95*1.025)</f>
        <v>53650.593837897228</v>
      </c>
    </row>
    <row r="100" spans="1:9" s="10" customFormat="1" ht="13.5" hidden="1" x14ac:dyDescent="0.2">
      <c r="B100" s="25"/>
      <c r="D100" s="6"/>
      <c r="E100" s="6"/>
      <c r="F100" s="6"/>
      <c r="G100" s="6"/>
      <c r="H100" s="6"/>
      <c r="I100" s="6"/>
    </row>
    <row r="101" spans="1:9" s="10" customFormat="1" ht="13.5" hidden="1" x14ac:dyDescent="0.2">
      <c r="B101" s="25" t="s">
        <v>34</v>
      </c>
      <c r="D101" s="6">
        <f t="shared" ref="D101:H103" si="24">SUM(E93)</f>
        <v>20.653630822955041</v>
      </c>
      <c r="E101" s="6">
        <f t="shared" si="24"/>
        <v>21.699220883367133</v>
      </c>
      <c r="F101" s="6">
        <f t="shared" si="24"/>
        <v>22.797743940587591</v>
      </c>
      <c r="G101" s="6">
        <f t="shared" si="24"/>
        <v>23.951879727579833</v>
      </c>
      <c r="H101" s="6">
        <f t="shared" si="24"/>
        <v>25.164443638788558</v>
      </c>
      <c r="I101" s="6">
        <f>SUM(I97*1.025)</f>
        <v>26.438393598002225</v>
      </c>
    </row>
    <row r="102" spans="1:9" s="10" customFormat="1" ht="13.5" hidden="1" x14ac:dyDescent="0.2">
      <c r="B102" s="25"/>
      <c r="D102" s="7">
        <f t="shared" si="24"/>
        <v>3579.9626759788748</v>
      </c>
      <c r="E102" s="7">
        <f t="shared" si="24"/>
        <v>3761.1982864503047</v>
      </c>
      <c r="F102" s="7">
        <f t="shared" si="24"/>
        <v>3951.6089497018506</v>
      </c>
      <c r="G102" s="7">
        <f t="shared" si="24"/>
        <v>4151.6591527805058</v>
      </c>
      <c r="H102" s="7">
        <f t="shared" si="24"/>
        <v>4361.8368973900178</v>
      </c>
      <c r="I102" s="7">
        <f>SUM(I98*1.025)</f>
        <v>4582.6548903203866</v>
      </c>
    </row>
    <row r="103" spans="1:9" s="10" customFormat="1" ht="13.5" hidden="1" x14ac:dyDescent="0.2">
      <c r="B103" s="25"/>
      <c r="D103" s="7">
        <f t="shared" si="24"/>
        <v>42959.552111746503</v>
      </c>
      <c r="E103" s="7">
        <f t="shared" si="24"/>
        <v>45134.379437403666</v>
      </c>
      <c r="F103" s="7">
        <f t="shared" si="24"/>
        <v>47419.307396422213</v>
      </c>
      <c r="G103" s="7">
        <f t="shared" si="24"/>
        <v>49819.90983336608</v>
      </c>
      <c r="H103" s="7">
        <f t="shared" si="24"/>
        <v>52342.042768680229</v>
      </c>
      <c r="I103" s="7">
        <f>SUM(I99*1.025)</f>
        <v>54991.858683844657</v>
      </c>
    </row>
    <row r="104" spans="1:9" s="10" customFormat="1" ht="13.5" hidden="1" x14ac:dyDescent="0.2">
      <c r="B104" s="25"/>
      <c r="D104" s="6"/>
      <c r="E104" s="6"/>
      <c r="F104" s="6"/>
      <c r="G104" s="6"/>
      <c r="H104" s="6"/>
      <c r="I104" s="6"/>
    </row>
    <row r="105" spans="1:9" s="10" customFormat="1" ht="15.75" x14ac:dyDescent="0.25">
      <c r="A105" s="21" t="s">
        <v>125</v>
      </c>
      <c r="B105" s="17">
        <v>25</v>
      </c>
      <c r="D105" s="31">
        <f t="shared" ref="D105:D107" si="25">SUM(E97)</f>
        <v>21.169971593528913</v>
      </c>
      <c r="E105" s="31">
        <f t="shared" ref="E105:H107" si="26">SUM(F97)</f>
        <v>22.241701405451309</v>
      </c>
      <c r="F105" s="31">
        <f t="shared" si="26"/>
        <v>23.367687539102278</v>
      </c>
      <c r="G105" s="31">
        <f t="shared" si="26"/>
        <v>24.550676720769328</v>
      </c>
      <c r="H105" s="31">
        <f t="shared" si="26"/>
        <v>25.79355472975827</v>
      </c>
      <c r="I105" s="31">
        <f>SUM(I101*1.025)</f>
        <v>27.099353437952278</v>
      </c>
    </row>
    <row r="106" spans="1:9" s="10" customFormat="1" ht="14.25" customHeight="1" x14ac:dyDescent="0.25">
      <c r="A106" s="21"/>
      <c r="B106" s="17"/>
      <c r="D106" s="6">
        <f t="shared" si="25"/>
        <v>3669.4617428783463</v>
      </c>
      <c r="E106" s="6">
        <f t="shared" si="26"/>
        <v>3855.228243611562</v>
      </c>
      <c r="F106" s="6">
        <f t="shared" si="26"/>
        <v>4050.3991734443966</v>
      </c>
      <c r="G106" s="6">
        <f t="shared" si="26"/>
        <v>4255.4506316000179</v>
      </c>
      <c r="H106" s="6">
        <f t="shared" si="26"/>
        <v>4470.8828198247675</v>
      </c>
      <c r="I106" s="6">
        <f>SUM(I102*1.025)</f>
        <v>4697.2212625783959</v>
      </c>
    </row>
    <row r="107" spans="1:9" s="10" customFormat="1" ht="14.25" customHeight="1" x14ac:dyDescent="0.25">
      <c r="A107" s="21"/>
      <c r="B107" s="17"/>
      <c r="D107" s="7">
        <f t="shared" si="25"/>
        <v>44033.540914540165</v>
      </c>
      <c r="E107" s="7">
        <f t="shared" si="26"/>
        <v>46262.738923338751</v>
      </c>
      <c r="F107" s="7">
        <f t="shared" si="26"/>
        <v>48604.790081332765</v>
      </c>
      <c r="G107" s="7">
        <f t="shared" si="26"/>
        <v>51065.407579200226</v>
      </c>
      <c r="H107" s="7">
        <f t="shared" si="26"/>
        <v>53650.593837897228</v>
      </c>
      <c r="I107" s="7">
        <f>SUM(I103*1.025)</f>
        <v>56366.655150940765</v>
      </c>
    </row>
    <row r="108" spans="1:9" s="10" customFormat="1" ht="14.25" customHeight="1" x14ac:dyDescent="0.25">
      <c r="A108" s="21"/>
      <c r="B108" s="17"/>
      <c r="D108" s="6"/>
      <c r="E108" s="6"/>
      <c r="F108" s="6"/>
      <c r="G108" s="6"/>
      <c r="H108" s="6"/>
      <c r="I108" s="6"/>
    </row>
    <row r="109" spans="1:9" s="10" customFormat="1" ht="14.25" customHeight="1" x14ac:dyDescent="0.25">
      <c r="A109" s="21"/>
      <c r="B109" s="17">
        <v>26</v>
      </c>
      <c r="D109" s="31">
        <f t="shared" ref="D109:H111" si="27">SUM(E101)</f>
        <v>21.699220883367133</v>
      </c>
      <c r="E109" s="31">
        <f t="shared" si="27"/>
        <v>22.797743940587591</v>
      </c>
      <c r="F109" s="31">
        <f t="shared" si="27"/>
        <v>23.951879727579833</v>
      </c>
      <c r="G109" s="31">
        <f t="shared" si="27"/>
        <v>25.164443638788558</v>
      </c>
      <c r="H109" s="31">
        <f t="shared" si="27"/>
        <v>26.438393598002225</v>
      </c>
      <c r="I109" s="31">
        <f>SUM(I105*1.025)</f>
        <v>27.776837273901084</v>
      </c>
    </row>
    <row r="110" spans="1:9" s="10" customFormat="1" ht="14.25" customHeight="1" x14ac:dyDescent="0.25">
      <c r="A110" s="21"/>
      <c r="B110" s="17"/>
      <c r="D110" s="6">
        <f t="shared" si="27"/>
        <v>3761.1982864503047</v>
      </c>
      <c r="E110" s="6">
        <f t="shared" si="27"/>
        <v>3951.6089497018506</v>
      </c>
      <c r="F110" s="6">
        <f t="shared" si="27"/>
        <v>4151.6591527805058</v>
      </c>
      <c r="G110" s="6">
        <f t="shared" si="27"/>
        <v>4361.8368973900178</v>
      </c>
      <c r="H110" s="6">
        <f t="shared" si="27"/>
        <v>4582.6548903203866</v>
      </c>
      <c r="I110" s="6">
        <f>SUM(I106*1.025)</f>
        <v>4814.6517941428556</v>
      </c>
    </row>
    <row r="111" spans="1:9" s="10" customFormat="1" ht="14.25" customHeight="1" x14ac:dyDescent="0.25">
      <c r="A111" s="21"/>
      <c r="B111" s="17"/>
      <c r="D111" s="7">
        <f t="shared" si="27"/>
        <v>45134.379437403666</v>
      </c>
      <c r="E111" s="7">
        <f t="shared" si="27"/>
        <v>47419.307396422213</v>
      </c>
      <c r="F111" s="7">
        <f t="shared" si="27"/>
        <v>49819.90983336608</v>
      </c>
      <c r="G111" s="7">
        <f t="shared" si="27"/>
        <v>52342.042768680229</v>
      </c>
      <c r="H111" s="7">
        <f t="shared" si="27"/>
        <v>54991.858683844657</v>
      </c>
      <c r="I111" s="7">
        <f>SUM(I107*1.025)</f>
        <v>57775.821529714281</v>
      </c>
    </row>
    <row r="112" spans="1:9" s="10" customFormat="1" ht="14.25" customHeight="1" x14ac:dyDescent="0.25">
      <c r="A112" s="21"/>
      <c r="B112" s="17"/>
      <c r="D112" s="6"/>
      <c r="E112" s="6"/>
      <c r="F112" s="6"/>
      <c r="G112" s="6"/>
      <c r="H112" s="6"/>
      <c r="I112" s="6"/>
    </row>
    <row r="113" spans="1:9" s="10" customFormat="1" ht="14.25" customHeight="1" x14ac:dyDescent="0.25">
      <c r="A113" s="21"/>
      <c r="B113" s="17">
        <v>27</v>
      </c>
      <c r="D113" s="31">
        <f t="shared" ref="D113:H115" si="28">SUM(E105)</f>
        <v>22.241701405451309</v>
      </c>
      <c r="E113" s="31">
        <f t="shared" si="28"/>
        <v>23.367687539102278</v>
      </c>
      <c r="F113" s="31">
        <f t="shared" si="28"/>
        <v>24.550676720769328</v>
      </c>
      <c r="G113" s="31">
        <f t="shared" si="28"/>
        <v>25.79355472975827</v>
      </c>
      <c r="H113" s="31">
        <f t="shared" si="28"/>
        <v>27.099353437952278</v>
      </c>
      <c r="I113" s="31">
        <f>SUM(I109*1.025)</f>
        <v>28.471258205748608</v>
      </c>
    </row>
    <row r="114" spans="1:9" s="10" customFormat="1" ht="14.25" customHeight="1" x14ac:dyDescent="0.25">
      <c r="A114" s="21"/>
      <c r="B114" s="17"/>
      <c r="D114" s="6">
        <f t="shared" si="28"/>
        <v>3855.228243611562</v>
      </c>
      <c r="E114" s="6">
        <f t="shared" si="28"/>
        <v>4050.3991734443966</v>
      </c>
      <c r="F114" s="6">
        <f t="shared" si="28"/>
        <v>4255.4506316000179</v>
      </c>
      <c r="G114" s="6">
        <f t="shared" si="28"/>
        <v>4470.8828198247675</v>
      </c>
      <c r="H114" s="6">
        <f t="shared" si="28"/>
        <v>4697.2212625783959</v>
      </c>
      <c r="I114" s="6">
        <f>SUM(I110*1.025)</f>
        <v>4935.0180889964267</v>
      </c>
    </row>
    <row r="115" spans="1:9" s="10" customFormat="1" ht="14.25" customHeight="1" x14ac:dyDescent="0.25">
      <c r="A115" s="21"/>
      <c r="B115" s="17"/>
      <c r="D115" s="7">
        <f t="shared" si="28"/>
        <v>46262.738923338751</v>
      </c>
      <c r="E115" s="7">
        <f t="shared" si="28"/>
        <v>48604.790081332765</v>
      </c>
      <c r="F115" s="7">
        <f t="shared" si="28"/>
        <v>51065.407579200226</v>
      </c>
      <c r="G115" s="7">
        <f t="shared" si="28"/>
        <v>53650.593837897228</v>
      </c>
      <c r="H115" s="7">
        <f t="shared" si="28"/>
        <v>56366.655150940765</v>
      </c>
      <c r="I115" s="7">
        <f>SUM(I111*1.025)</f>
        <v>59220.217067957135</v>
      </c>
    </row>
    <row r="116" spans="1:9" s="10" customFormat="1" ht="14.25" customHeight="1" x14ac:dyDescent="0.25">
      <c r="A116" s="21"/>
      <c r="B116" s="17"/>
      <c r="D116" s="6"/>
      <c r="E116" s="6"/>
      <c r="F116" s="6"/>
      <c r="G116" s="6"/>
      <c r="H116" s="6"/>
      <c r="I116" s="6"/>
    </row>
    <row r="117" spans="1:9" s="10" customFormat="1" ht="14.25" customHeight="1" x14ac:dyDescent="0.25">
      <c r="A117" s="21"/>
      <c r="B117" s="17">
        <v>28</v>
      </c>
      <c r="D117" s="31">
        <f t="shared" ref="D117:H119" si="29">SUM(E109)</f>
        <v>22.797743940587591</v>
      </c>
      <c r="E117" s="31">
        <f t="shared" si="29"/>
        <v>23.951879727579833</v>
      </c>
      <c r="F117" s="31">
        <f t="shared" si="29"/>
        <v>25.164443638788558</v>
      </c>
      <c r="G117" s="31">
        <f t="shared" si="29"/>
        <v>26.438393598002225</v>
      </c>
      <c r="H117" s="31">
        <f t="shared" si="29"/>
        <v>27.776837273901084</v>
      </c>
      <c r="I117" s="31">
        <f>SUM(I113*1.025)</f>
        <v>29.183039660892319</v>
      </c>
    </row>
    <row r="118" spans="1:9" s="10" customFormat="1" ht="14.25" customHeight="1" x14ac:dyDescent="0.25">
      <c r="A118" s="21"/>
      <c r="B118" s="17"/>
      <c r="D118" s="6">
        <f t="shared" si="29"/>
        <v>3951.6089497018506</v>
      </c>
      <c r="E118" s="6">
        <f t="shared" si="29"/>
        <v>4151.6591527805058</v>
      </c>
      <c r="F118" s="6">
        <f t="shared" si="29"/>
        <v>4361.8368973900178</v>
      </c>
      <c r="G118" s="6">
        <f t="shared" si="29"/>
        <v>4582.6548903203866</v>
      </c>
      <c r="H118" s="6">
        <f t="shared" si="29"/>
        <v>4814.6517941428556</v>
      </c>
      <c r="I118" s="6">
        <f>SUM(I114*1.025)</f>
        <v>5058.3935412213368</v>
      </c>
    </row>
    <row r="119" spans="1:9" s="10" customFormat="1" ht="14.25" customHeight="1" x14ac:dyDescent="0.25">
      <c r="A119" s="21"/>
      <c r="B119" s="17"/>
      <c r="D119" s="7">
        <f t="shared" si="29"/>
        <v>47419.307396422213</v>
      </c>
      <c r="E119" s="7">
        <f t="shared" si="29"/>
        <v>49819.90983336608</v>
      </c>
      <c r="F119" s="7">
        <f t="shared" si="29"/>
        <v>52342.042768680229</v>
      </c>
      <c r="G119" s="7">
        <f t="shared" si="29"/>
        <v>54991.858683844657</v>
      </c>
      <c r="H119" s="7">
        <f t="shared" si="29"/>
        <v>57775.821529714281</v>
      </c>
      <c r="I119" s="7">
        <f>SUM(I115*1.025)</f>
        <v>60700.72249465606</v>
      </c>
    </row>
    <row r="120" spans="1:9" s="10" customFormat="1" ht="14.25" customHeight="1" x14ac:dyDescent="0.25">
      <c r="A120" s="21"/>
      <c r="B120" s="17"/>
      <c r="D120" s="6"/>
      <c r="E120" s="6"/>
      <c r="F120" s="6"/>
      <c r="G120" s="6"/>
      <c r="H120" s="6"/>
      <c r="I120" s="6"/>
    </row>
    <row r="121" spans="1:9" s="10" customFormat="1" ht="14.25" customHeight="1" x14ac:dyDescent="0.25">
      <c r="A121" s="21"/>
      <c r="B121" s="17">
        <v>29</v>
      </c>
      <c r="D121" s="31">
        <f t="shared" ref="D121:H123" si="30">SUM(E113)</f>
        <v>23.367687539102278</v>
      </c>
      <c r="E121" s="31">
        <f t="shared" si="30"/>
        <v>24.550676720769328</v>
      </c>
      <c r="F121" s="31">
        <f t="shared" si="30"/>
        <v>25.79355472975827</v>
      </c>
      <c r="G121" s="31">
        <f t="shared" si="30"/>
        <v>27.099353437952278</v>
      </c>
      <c r="H121" s="31">
        <f t="shared" si="30"/>
        <v>28.471258205748608</v>
      </c>
      <c r="I121" s="31">
        <f>SUM(I117*1.025)</f>
        <v>29.912615652414626</v>
      </c>
    </row>
    <row r="122" spans="1:9" s="10" customFormat="1" ht="14.25" customHeight="1" x14ac:dyDescent="0.25">
      <c r="A122" s="21"/>
      <c r="B122" s="17"/>
      <c r="D122" s="6">
        <f t="shared" si="30"/>
        <v>4050.3991734443966</v>
      </c>
      <c r="E122" s="6">
        <f t="shared" si="30"/>
        <v>4255.4506316000179</v>
      </c>
      <c r="F122" s="6">
        <f t="shared" si="30"/>
        <v>4470.8828198247675</v>
      </c>
      <c r="G122" s="6">
        <f t="shared" si="30"/>
        <v>4697.2212625783959</v>
      </c>
      <c r="H122" s="6">
        <f t="shared" si="30"/>
        <v>4935.0180889964267</v>
      </c>
      <c r="I122" s="6">
        <f>SUM(I118*1.025)</f>
        <v>5184.8533797518694</v>
      </c>
    </row>
    <row r="123" spans="1:9" s="10" customFormat="1" ht="14.25" customHeight="1" x14ac:dyDescent="0.25">
      <c r="A123" s="21"/>
      <c r="B123" s="17"/>
      <c r="D123" s="7">
        <f t="shared" si="30"/>
        <v>48604.790081332765</v>
      </c>
      <c r="E123" s="7">
        <f t="shared" si="30"/>
        <v>51065.407579200226</v>
      </c>
      <c r="F123" s="7">
        <f t="shared" si="30"/>
        <v>53650.593837897228</v>
      </c>
      <c r="G123" s="7">
        <f t="shared" si="30"/>
        <v>56366.655150940765</v>
      </c>
      <c r="H123" s="7">
        <f t="shared" si="30"/>
        <v>59220.217067957135</v>
      </c>
      <c r="I123" s="7">
        <f>SUM(I119*1.025)</f>
        <v>62218.240557022458</v>
      </c>
    </row>
    <row r="124" spans="1:9" s="10" customFormat="1" ht="14.25" customHeight="1" x14ac:dyDescent="0.25">
      <c r="A124" s="21"/>
      <c r="B124" s="17"/>
      <c r="D124" s="6"/>
      <c r="E124" s="6"/>
      <c r="F124" s="6"/>
      <c r="G124" s="6"/>
      <c r="H124" s="6"/>
      <c r="I124" s="6"/>
    </row>
    <row r="125" spans="1:9" s="10" customFormat="1" ht="14.25" customHeight="1" x14ac:dyDescent="0.25">
      <c r="A125" s="21"/>
      <c r="B125" s="17">
        <v>30</v>
      </c>
      <c r="D125" s="31">
        <f t="shared" ref="D125:H127" si="31">SUM(E117)</f>
        <v>23.951879727579833</v>
      </c>
      <c r="E125" s="31">
        <f t="shared" si="31"/>
        <v>25.164443638788558</v>
      </c>
      <c r="F125" s="31">
        <f t="shared" si="31"/>
        <v>26.438393598002225</v>
      </c>
      <c r="G125" s="31">
        <f t="shared" si="31"/>
        <v>27.776837273901084</v>
      </c>
      <c r="H125" s="31">
        <f t="shared" si="31"/>
        <v>29.183039660892319</v>
      </c>
      <c r="I125" s="31">
        <f>SUM(I121*1.025)</f>
        <v>30.660431043724991</v>
      </c>
    </row>
    <row r="126" spans="1:9" s="10" customFormat="1" ht="14.25" customHeight="1" x14ac:dyDescent="0.25">
      <c r="A126" s="21"/>
      <c r="B126" s="17"/>
      <c r="D126" s="6">
        <f t="shared" si="31"/>
        <v>4151.6591527805058</v>
      </c>
      <c r="E126" s="6">
        <f t="shared" si="31"/>
        <v>4361.8368973900178</v>
      </c>
      <c r="F126" s="6">
        <f t="shared" si="31"/>
        <v>4582.6548903203866</v>
      </c>
      <c r="G126" s="6">
        <f t="shared" si="31"/>
        <v>4814.6517941428556</v>
      </c>
      <c r="H126" s="6">
        <f t="shared" si="31"/>
        <v>5058.3935412213368</v>
      </c>
      <c r="I126" s="6">
        <f>SUM(I122*1.025)</f>
        <v>5314.4747142456654</v>
      </c>
    </row>
    <row r="127" spans="1:9" s="10" customFormat="1" ht="14.25" customHeight="1" x14ac:dyDescent="0.25">
      <c r="A127" s="21"/>
      <c r="B127" s="17"/>
      <c r="D127" s="7">
        <f t="shared" si="31"/>
        <v>49819.90983336608</v>
      </c>
      <c r="E127" s="7">
        <f t="shared" si="31"/>
        <v>52342.042768680229</v>
      </c>
      <c r="F127" s="7">
        <f t="shared" si="31"/>
        <v>54991.858683844657</v>
      </c>
      <c r="G127" s="7">
        <f t="shared" si="31"/>
        <v>57775.821529714281</v>
      </c>
      <c r="H127" s="7">
        <f t="shared" si="31"/>
        <v>60700.72249465606</v>
      </c>
      <c r="I127" s="7">
        <f>SUM(I123*1.025)</f>
        <v>63773.696570948014</v>
      </c>
    </row>
    <row r="128" spans="1:9" s="10" customFormat="1" ht="14.25" customHeight="1" x14ac:dyDescent="0.25">
      <c r="A128" s="21"/>
      <c r="B128" s="17"/>
      <c r="D128" s="6"/>
      <c r="E128" s="6"/>
      <c r="F128" s="6"/>
      <c r="G128" s="6"/>
      <c r="H128" s="6"/>
      <c r="I128" s="6"/>
    </row>
    <row r="129" spans="1:9" s="10" customFormat="1" ht="14.25" customHeight="1" x14ac:dyDescent="0.25">
      <c r="A129" s="21"/>
      <c r="B129" s="17">
        <v>31</v>
      </c>
      <c r="D129" s="31">
        <f t="shared" ref="D129:H131" si="32">SUM(E121)</f>
        <v>24.550676720769328</v>
      </c>
      <c r="E129" s="31">
        <f t="shared" si="32"/>
        <v>25.79355472975827</v>
      </c>
      <c r="F129" s="31">
        <f t="shared" si="32"/>
        <v>27.099353437952278</v>
      </c>
      <c r="G129" s="31">
        <f t="shared" si="32"/>
        <v>28.471258205748608</v>
      </c>
      <c r="H129" s="31">
        <f t="shared" si="32"/>
        <v>29.912615652414626</v>
      </c>
      <c r="I129" s="31">
        <f>SUM(I125*1.025)</f>
        <v>31.426941819818111</v>
      </c>
    </row>
    <row r="130" spans="1:9" s="10" customFormat="1" ht="14.25" customHeight="1" x14ac:dyDescent="0.25">
      <c r="A130" s="21"/>
      <c r="B130" s="17"/>
      <c r="D130" s="6">
        <f t="shared" si="32"/>
        <v>4255.4506316000179</v>
      </c>
      <c r="E130" s="6">
        <f t="shared" si="32"/>
        <v>4470.8828198247675</v>
      </c>
      <c r="F130" s="6">
        <f t="shared" si="32"/>
        <v>4697.2212625783959</v>
      </c>
      <c r="G130" s="6">
        <f t="shared" si="32"/>
        <v>4935.0180889964267</v>
      </c>
      <c r="H130" s="6">
        <f t="shared" si="32"/>
        <v>5184.8533797518694</v>
      </c>
      <c r="I130" s="6">
        <f>SUM(I126*1.025)</f>
        <v>5447.3365821018069</v>
      </c>
    </row>
    <row r="131" spans="1:9" s="10" customFormat="1" ht="14.25" customHeight="1" x14ac:dyDescent="0.25">
      <c r="A131" s="21"/>
      <c r="B131" s="17"/>
      <c r="D131" s="7">
        <f t="shared" si="32"/>
        <v>51065.407579200226</v>
      </c>
      <c r="E131" s="7">
        <f t="shared" si="32"/>
        <v>53650.593837897228</v>
      </c>
      <c r="F131" s="7">
        <f t="shared" si="32"/>
        <v>56366.655150940765</v>
      </c>
      <c r="G131" s="7">
        <f t="shared" si="32"/>
        <v>59220.217067957135</v>
      </c>
      <c r="H131" s="7">
        <f t="shared" si="32"/>
        <v>62218.240557022458</v>
      </c>
      <c r="I131" s="7">
        <f>SUM(I127*1.025)</f>
        <v>65368.038985221705</v>
      </c>
    </row>
    <row r="132" spans="1:9" s="10" customFormat="1" ht="14.25" customHeight="1" x14ac:dyDescent="0.25">
      <c r="A132" s="21"/>
      <c r="B132" s="17"/>
      <c r="D132" s="6"/>
      <c r="E132" s="6"/>
      <c r="F132" s="6"/>
      <c r="G132" s="6"/>
      <c r="H132" s="6"/>
      <c r="I132" s="6"/>
    </row>
    <row r="133" spans="1:9" s="10" customFormat="1" ht="14.25" customHeight="1" x14ac:dyDescent="0.25">
      <c r="A133" s="21"/>
      <c r="B133" s="17">
        <v>32</v>
      </c>
      <c r="D133" s="31">
        <f t="shared" ref="D133:H135" si="33">SUM(E125)</f>
        <v>25.164443638788558</v>
      </c>
      <c r="E133" s="31">
        <f t="shared" si="33"/>
        <v>26.438393598002225</v>
      </c>
      <c r="F133" s="31">
        <f t="shared" si="33"/>
        <v>27.776837273901084</v>
      </c>
      <c r="G133" s="31">
        <f t="shared" si="33"/>
        <v>29.183039660892319</v>
      </c>
      <c r="H133" s="31">
        <f t="shared" si="33"/>
        <v>30.660431043724991</v>
      </c>
      <c r="I133" s="31">
        <f>SUM(I129*1.025)</f>
        <v>32.21261536531356</v>
      </c>
    </row>
    <row r="134" spans="1:9" s="10" customFormat="1" ht="14.25" customHeight="1" x14ac:dyDescent="0.25">
      <c r="A134" s="21"/>
      <c r="B134" s="17"/>
      <c r="D134" s="6">
        <f t="shared" si="33"/>
        <v>4361.8368973900178</v>
      </c>
      <c r="E134" s="6">
        <f t="shared" si="33"/>
        <v>4582.6548903203866</v>
      </c>
      <c r="F134" s="6">
        <f t="shared" si="33"/>
        <v>4814.6517941428556</v>
      </c>
      <c r="G134" s="6">
        <f t="shared" si="33"/>
        <v>5058.3935412213368</v>
      </c>
      <c r="H134" s="6">
        <f t="shared" si="33"/>
        <v>5314.4747142456654</v>
      </c>
      <c r="I134" s="6">
        <f>SUM(I130*1.025)</f>
        <v>5583.5199966543514</v>
      </c>
    </row>
    <row r="135" spans="1:9" s="10" customFormat="1" ht="14.25" customHeight="1" x14ac:dyDescent="0.25">
      <c r="A135" s="21"/>
      <c r="B135" s="17"/>
      <c r="D135" s="7">
        <f t="shared" si="33"/>
        <v>52342.042768680229</v>
      </c>
      <c r="E135" s="7">
        <f t="shared" si="33"/>
        <v>54991.858683844657</v>
      </c>
      <c r="F135" s="7">
        <f t="shared" si="33"/>
        <v>57775.821529714281</v>
      </c>
      <c r="G135" s="7">
        <f t="shared" si="33"/>
        <v>60700.72249465606</v>
      </c>
      <c r="H135" s="7">
        <f t="shared" si="33"/>
        <v>63773.696570948014</v>
      </c>
      <c r="I135" s="7">
        <f>SUM(I131*1.025)</f>
        <v>67002.239959852246</v>
      </c>
    </row>
    <row r="136" spans="1:9" s="10" customFormat="1" ht="14.25" customHeight="1" x14ac:dyDescent="0.25">
      <c r="A136" s="21"/>
      <c r="B136" s="17"/>
      <c r="D136" s="7"/>
      <c r="E136" s="7"/>
      <c r="F136" s="7"/>
      <c r="G136" s="7"/>
      <c r="H136" s="7"/>
      <c r="I136" s="7"/>
    </row>
    <row r="137" spans="1:9" s="10" customFormat="1" ht="14.25" customHeight="1" x14ac:dyDescent="0.25">
      <c r="A137" s="21" t="s">
        <v>126</v>
      </c>
      <c r="B137" s="17">
        <v>33</v>
      </c>
      <c r="D137" s="31">
        <f t="shared" ref="D137:H139" si="34">SUM(E129)</f>
        <v>25.79355472975827</v>
      </c>
      <c r="E137" s="31">
        <f t="shared" si="34"/>
        <v>27.099353437952278</v>
      </c>
      <c r="F137" s="31">
        <f t="shared" si="34"/>
        <v>28.471258205748608</v>
      </c>
      <c r="G137" s="31">
        <f t="shared" si="34"/>
        <v>29.912615652414626</v>
      </c>
      <c r="H137" s="31">
        <f t="shared" si="34"/>
        <v>31.426941819818111</v>
      </c>
      <c r="I137" s="31">
        <f>SUM(I133*1.025)</f>
        <v>33.0179307494464</v>
      </c>
    </row>
    <row r="138" spans="1:9" s="10" customFormat="1" ht="14.25" customHeight="1" x14ac:dyDescent="0.25">
      <c r="A138" s="21" t="s">
        <v>127</v>
      </c>
      <c r="B138" s="17"/>
      <c r="D138" s="6">
        <f t="shared" si="34"/>
        <v>4470.8828198247675</v>
      </c>
      <c r="E138" s="6">
        <f t="shared" si="34"/>
        <v>4697.2212625783959</v>
      </c>
      <c r="F138" s="6">
        <f t="shared" si="34"/>
        <v>4935.0180889964267</v>
      </c>
      <c r="G138" s="6">
        <f t="shared" si="34"/>
        <v>5184.8533797518694</v>
      </c>
      <c r="H138" s="6">
        <f t="shared" si="34"/>
        <v>5447.3365821018069</v>
      </c>
      <c r="I138" s="6">
        <f>SUM(I134*1.025)</f>
        <v>5723.1079965707095</v>
      </c>
    </row>
    <row r="139" spans="1:9" s="10" customFormat="1" ht="14.25" customHeight="1" x14ac:dyDescent="0.25">
      <c r="A139" s="21"/>
      <c r="B139" s="17"/>
      <c r="D139" s="7">
        <f t="shared" si="34"/>
        <v>53650.593837897228</v>
      </c>
      <c r="E139" s="7">
        <f t="shared" si="34"/>
        <v>56366.655150940765</v>
      </c>
      <c r="F139" s="7">
        <f t="shared" si="34"/>
        <v>59220.217067957135</v>
      </c>
      <c r="G139" s="7">
        <f t="shared" si="34"/>
        <v>62218.240557022458</v>
      </c>
      <c r="H139" s="7">
        <f t="shared" si="34"/>
        <v>65368.038985221705</v>
      </c>
      <c r="I139" s="7">
        <f>SUM(I135*1.025)</f>
        <v>68677.295958848539</v>
      </c>
    </row>
    <row r="140" spans="1:9" s="10" customFormat="1" ht="14.25" customHeight="1" x14ac:dyDescent="0.25">
      <c r="A140" s="21"/>
      <c r="B140" s="17"/>
      <c r="D140" s="6"/>
      <c r="E140" s="6"/>
      <c r="F140" s="6"/>
      <c r="G140" s="6"/>
      <c r="H140" s="6"/>
      <c r="I140" s="6"/>
    </row>
    <row r="141" spans="1:9" s="10" customFormat="1" ht="14.25" customHeight="1" x14ac:dyDescent="0.25">
      <c r="A141" s="21"/>
      <c r="B141" s="17">
        <v>34</v>
      </c>
      <c r="D141" s="31">
        <f t="shared" ref="D141:H143" si="35">SUM(E133)</f>
        <v>26.438393598002225</v>
      </c>
      <c r="E141" s="31">
        <f t="shared" si="35"/>
        <v>27.776837273901084</v>
      </c>
      <c r="F141" s="31">
        <f t="shared" si="35"/>
        <v>29.183039660892319</v>
      </c>
      <c r="G141" s="31">
        <f t="shared" si="35"/>
        <v>30.660431043724991</v>
      </c>
      <c r="H141" s="31">
        <f t="shared" si="35"/>
        <v>32.21261536531356</v>
      </c>
      <c r="I141" s="31">
        <f>SUM(I137*1.025)</f>
        <v>33.84337901818256</v>
      </c>
    </row>
    <row r="142" spans="1:9" s="10" customFormat="1" ht="14.25" customHeight="1" x14ac:dyDescent="0.25">
      <c r="A142" s="21"/>
      <c r="B142" s="17"/>
      <c r="D142" s="6">
        <f t="shared" si="35"/>
        <v>4582.6548903203866</v>
      </c>
      <c r="E142" s="6">
        <f t="shared" si="35"/>
        <v>4814.6517941428556</v>
      </c>
      <c r="F142" s="6">
        <f t="shared" si="35"/>
        <v>5058.3935412213368</v>
      </c>
      <c r="G142" s="6">
        <f t="shared" si="35"/>
        <v>5314.4747142456654</v>
      </c>
      <c r="H142" s="6">
        <f t="shared" si="35"/>
        <v>5583.5199966543514</v>
      </c>
      <c r="I142" s="6">
        <f>SUM(I138*1.025)</f>
        <v>5866.1856964849767</v>
      </c>
    </row>
    <row r="143" spans="1:9" s="10" customFormat="1" ht="14.25" customHeight="1" x14ac:dyDescent="0.25">
      <c r="A143" s="21"/>
      <c r="B143" s="17"/>
      <c r="D143" s="7">
        <f t="shared" si="35"/>
        <v>54991.858683844657</v>
      </c>
      <c r="E143" s="7">
        <f t="shared" si="35"/>
        <v>57775.821529714281</v>
      </c>
      <c r="F143" s="7">
        <f t="shared" si="35"/>
        <v>60700.72249465606</v>
      </c>
      <c r="G143" s="7">
        <f t="shared" si="35"/>
        <v>63773.696570948014</v>
      </c>
      <c r="H143" s="7">
        <f t="shared" si="35"/>
        <v>67002.239959852246</v>
      </c>
      <c r="I143" s="7">
        <f>SUM(I139*1.025)</f>
        <v>70394.228357819753</v>
      </c>
    </row>
    <row r="144" spans="1:9" s="10" customFormat="1" ht="14.25" customHeight="1" x14ac:dyDescent="0.25">
      <c r="A144" s="21"/>
      <c r="B144" s="17"/>
      <c r="D144" s="6"/>
      <c r="E144" s="6"/>
      <c r="F144" s="6"/>
      <c r="G144" s="6"/>
      <c r="H144" s="6"/>
      <c r="I144" s="6"/>
    </row>
    <row r="145" spans="1:9" s="10" customFormat="1" ht="14.25" customHeight="1" x14ac:dyDescent="0.25">
      <c r="A145" s="21"/>
      <c r="B145" s="17">
        <v>35</v>
      </c>
      <c r="D145" s="31">
        <f t="shared" ref="D145:H147" si="36">SUM(E137)</f>
        <v>27.099353437952278</v>
      </c>
      <c r="E145" s="31">
        <f t="shared" si="36"/>
        <v>28.471258205748608</v>
      </c>
      <c r="F145" s="31">
        <f t="shared" si="36"/>
        <v>29.912615652414626</v>
      </c>
      <c r="G145" s="31">
        <f t="shared" si="36"/>
        <v>31.426941819818111</v>
      </c>
      <c r="H145" s="31">
        <f t="shared" si="36"/>
        <v>33.0179307494464</v>
      </c>
      <c r="I145" s="31">
        <f>SUM(I141*1.025)</f>
        <v>34.68946349363712</v>
      </c>
    </row>
    <row r="146" spans="1:9" s="10" customFormat="1" ht="14.25" customHeight="1" x14ac:dyDescent="0.25">
      <c r="A146" s="21"/>
      <c r="B146" s="17"/>
      <c r="D146" s="6">
        <f t="shared" si="36"/>
        <v>4697.2212625783959</v>
      </c>
      <c r="E146" s="6">
        <f t="shared" si="36"/>
        <v>4935.0180889964267</v>
      </c>
      <c r="F146" s="6">
        <f t="shared" si="36"/>
        <v>5184.8533797518694</v>
      </c>
      <c r="G146" s="6">
        <f t="shared" si="36"/>
        <v>5447.3365821018069</v>
      </c>
      <c r="H146" s="6">
        <f t="shared" si="36"/>
        <v>5723.1079965707095</v>
      </c>
      <c r="I146" s="6">
        <f>SUM(I142*1.025)</f>
        <v>6012.840338897101</v>
      </c>
    </row>
    <row r="147" spans="1:9" s="10" customFormat="1" ht="14.25" customHeight="1" x14ac:dyDescent="0.25">
      <c r="A147" s="21"/>
      <c r="B147" s="17"/>
      <c r="D147" s="7">
        <f t="shared" si="36"/>
        <v>56366.655150940765</v>
      </c>
      <c r="E147" s="7">
        <f t="shared" si="36"/>
        <v>59220.217067957135</v>
      </c>
      <c r="F147" s="7">
        <f t="shared" si="36"/>
        <v>62218.240557022458</v>
      </c>
      <c r="G147" s="7">
        <f t="shared" si="36"/>
        <v>65368.038985221705</v>
      </c>
      <c r="H147" s="7">
        <f t="shared" si="36"/>
        <v>68677.295958848539</v>
      </c>
      <c r="I147" s="7">
        <f>SUM(I143*1.025)</f>
        <v>72154.084066765237</v>
      </c>
    </row>
    <row r="148" spans="1:9" s="10" customFormat="1" ht="14.25" customHeight="1" x14ac:dyDescent="0.25">
      <c r="A148" s="21"/>
      <c r="B148" s="17"/>
      <c r="D148" s="6"/>
      <c r="E148" s="6"/>
      <c r="F148" s="6"/>
      <c r="G148" s="6"/>
      <c r="H148" s="6"/>
      <c r="I148" s="6"/>
    </row>
    <row r="149" spans="1:9" s="10" customFormat="1" ht="14.25" customHeight="1" x14ac:dyDescent="0.25">
      <c r="A149" s="21" t="s">
        <v>128</v>
      </c>
      <c r="B149" s="17">
        <v>36</v>
      </c>
      <c r="D149" s="31">
        <f t="shared" ref="D149:H151" si="37">SUM(E141)</f>
        <v>27.776837273901084</v>
      </c>
      <c r="E149" s="31">
        <f t="shared" si="37"/>
        <v>29.183039660892319</v>
      </c>
      <c r="F149" s="31">
        <f t="shared" si="37"/>
        <v>30.660431043724991</v>
      </c>
      <c r="G149" s="31">
        <f t="shared" si="37"/>
        <v>32.21261536531356</v>
      </c>
      <c r="H149" s="31">
        <f t="shared" si="37"/>
        <v>33.84337901818256</v>
      </c>
      <c r="I149" s="31">
        <f>SUM(I145*1.025)</f>
        <v>35.556700080978047</v>
      </c>
    </row>
    <row r="150" spans="1:9" s="10" customFormat="1" ht="14.25" customHeight="1" x14ac:dyDescent="0.25">
      <c r="A150" s="21"/>
      <c r="B150" s="17"/>
      <c r="D150" s="6">
        <f t="shared" si="37"/>
        <v>4814.6517941428556</v>
      </c>
      <c r="E150" s="6">
        <f t="shared" si="37"/>
        <v>5058.3935412213368</v>
      </c>
      <c r="F150" s="6">
        <f t="shared" si="37"/>
        <v>5314.4747142456654</v>
      </c>
      <c r="G150" s="6">
        <f t="shared" si="37"/>
        <v>5583.5199966543514</v>
      </c>
      <c r="H150" s="6">
        <f t="shared" si="37"/>
        <v>5866.1856964849767</v>
      </c>
      <c r="I150" s="6">
        <f>SUM(I146*1.025)</f>
        <v>6163.1613473695279</v>
      </c>
    </row>
    <row r="151" spans="1:9" s="10" customFormat="1" ht="14.25" customHeight="1" x14ac:dyDescent="0.25">
      <c r="A151" s="21"/>
      <c r="B151" s="17"/>
      <c r="D151" s="7">
        <f t="shared" si="37"/>
        <v>57775.821529714281</v>
      </c>
      <c r="E151" s="7">
        <f t="shared" si="37"/>
        <v>60700.72249465606</v>
      </c>
      <c r="F151" s="7">
        <f t="shared" si="37"/>
        <v>63773.696570948014</v>
      </c>
      <c r="G151" s="7">
        <f t="shared" si="37"/>
        <v>67002.239959852246</v>
      </c>
      <c r="H151" s="7">
        <f t="shared" si="37"/>
        <v>70394.228357819753</v>
      </c>
      <c r="I151" s="7">
        <f>SUM(I147*1.025)</f>
        <v>73957.93616843436</v>
      </c>
    </row>
    <row r="152" spans="1:9" s="10" customFormat="1" ht="14.25" customHeight="1" x14ac:dyDescent="0.25">
      <c r="A152" s="21"/>
      <c r="B152" s="17"/>
      <c r="D152" s="6"/>
      <c r="E152" s="6"/>
      <c r="F152" s="6"/>
      <c r="G152" s="6"/>
      <c r="H152" s="6"/>
      <c r="I152" s="6"/>
    </row>
    <row r="153" spans="1:9" s="10" customFormat="1" ht="14.25" customHeight="1" x14ac:dyDescent="0.25">
      <c r="A153" s="21" t="s">
        <v>129</v>
      </c>
      <c r="B153" s="17">
        <v>37</v>
      </c>
      <c r="D153" s="31">
        <f t="shared" ref="D153:H155" si="38">SUM(E145)</f>
        <v>28.471258205748608</v>
      </c>
      <c r="E153" s="31">
        <f t="shared" si="38"/>
        <v>29.912615652414626</v>
      </c>
      <c r="F153" s="31">
        <f t="shared" si="38"/>
        <v>31.426941819818111</v>
      </c>
      <c r="G153" s="31">
        <f t="shared" si="38"/>
        <v>33.0179307494464</v>
      </c>
      <c r="H153" s="31">
        <f t="shared" si="38"/>
        <v>34.68946349363712</v>
      </c>
      <c r="I153" s="31">
        <f>SUM(I149*1.025)</f>
        <v>36.445617583002495</v>
      </c>
    </row>
    <row r="154" spans="1:9" s="10" customFormat="1" ht="14.25" customHeight="1" x14ac:dyDescent="0.25">
      <c r="A154" s="21"/>
      <c r="B154" s="17"/>
      <c r="D154" s="6">
        <f t="shared" si="38"/>
        <v>4935.0180889964267</v>
      </c>
      <c r="E154" s="6">
        <f t="shared" si="38"/>
        <v>5184.8533797518694</v>
      </c>
      <c r="F154" s="6">
        <f t="shared" si="38"/>
        <v>5447.3365821018069</v>
      </c>
      <c r="G154" s="6">
        <f t="shared" si="38"/>
        <v>5723.1079965707095</v>
      </c>
      <c r="H154" s="6">
        <f t="shared" si="38"/>
        <v>6012.840338897101</v>
      </c>
      <c r="I154" s="6">
        <f>SUM(I150*1.025)</f>
        <v>6317.2403810537653</v>
      </c>
    </row>
    <row r="155" spans="1:9" s="10" customFormat="1" ht="14.25" customHeight="1" x14ac:dyDescent="0.25">
      <c r="A155" s="21"/>
      <c r="B155" s="17"/>
      <c r="D155" s="7">
        <f t="shared" si="38"/>
        <v>59220.217067957135</v>
      </c>
      <c r="E155" s="7">
        <f t="shared" si="38"/>
        <v>62218.240557022458</v>
      </c>
      <c r="F155" s="7">
        <f t="shared" si="38"/>
        <v>65368.038985221705</v>
      </c>
      <c r="G155" s="7">
        <f t="shared" si="38"/>
        <v>68677.295958848539</v>
      </c>
      <c r="H155" s="7">
        <f t="shared" si="38"/>
        <v>72154.084066765237</v>
      </c>
      <c r="I155" s="7">
        <f>SUM(I151*1.025)</f>
        <v>75806.884572645213</v>
      </c>
    </row>
    <row r="156" spans="1:9" s="10" customFormat="1" ht="14.25" customHeight="1" x14ac:dyDescent="0.25">
      <c r="A156" s="21"/>
      <c r="B156" s="17"/>
      <c r="D156" s="6"/>
      <c r="E156" s="6"/>
      <c r="F156" s="6"/>
      <c r="G156" s="6"/>
      <c r="H156" s="6"/>
      <c r="I156" s="6"/>
    </row>
    <row r="157" spans="1:9" s="10" customFormat="1" ht="14.25" customHeight="1" x14ac:dyDescent="0.25">
      <c r="A157" s="21"/>
      <c r="B157" s="17">
        <v>38</v>
      </c>
      <c r="D157" s="31">
        <f t="shared" ref="D157:H159" si="39">SUM(E149)</f>
        <v>29.183039660892319</v>
      </c>
      <c r="E157" s="31">
        <f t="shared" si="39"/>
        <v>30.660431043724991</v>
      </c>
      <c r="F157" s="31">
        <f t="shared" si="39"/>
        <v>32.21261536531356</v>
      </c>
      <c r="G157" s="31">
        <f t="shared" si="39"/>
        <v>33.84337901818256</v>
      </c>
      <c r="H157" s="31">
        <f t="shared" si="39"/>
        <v>35.556700080978047</v>
      </c>
      <c r="I157" s="31">
        <f>SUM(I153*1.025)</f>
        <v>37.356758022577552</v>
      </c>
    </row>
    <row r="158" spans="1:9" s="10" customFormat="1" ht="14.25" customHeight="1" x14ac:dyDescent="0.25">
      <c r="A158" s="21"/>
      <c r="B158" s="17"/>
      <c r="D158" s="6">
        <f t="shared" si="39"/>
        <v>5058.3935412213368</v>
      </c>
      <c r="E158" s="6">
        <f t="shared" si="39"/>
        <v>5314.4747142456654</v>
      </c>
      <c r="F158" s="6">
        <f t="shared" si="39"/>
        <v>5583.5199966543514</v>
      </c>
      <c r="G158" s="6">
        <f t="shared" si="39"/>
        <v>5866.1856964849767</v>
      </c>
      <c r="H158" s="6">
        <f t="shared" si="39"/>
        <v>6163.1613473695279</v>
      </c>
      <c r="I158" s="6">
        <f>SUM(I154*1.025)</f>
        <v>6475.1713905801089</v>
      </c>
    </row>
    <row r="159" spans="1:9" s="10" customFormat="1" ht="14.25" customHeight="1" x14ac:dyDescent="0.25">
      <c r="A159" s="21"/>
      <c r="B159" s="17"/>
      <c r="D159" s="7">
        <f t="shared" si="39"/>
        <v>60700.72249465606</v>
      </c>
      <c r="E159" s="7">
        <f t="shared" si="39"/>
        <v>63773.696570948014</v>
      </c>
      <c r="F159" s="7">
        <f t="shared" si="39"/>
        <v>67002.239959852246</v>
      </c>
      <c r="G159" s="7">
        <f t="shared" si="39"/>
        <v>70394.228357819753</v>
      </c>
      <c r="H159" s="7">
        <f t="shared" si="39"/>
        <v>73957.93616843436</v>
      </c>
      <c r="I159" s="7">
        <f>SUM(I155*1.025)</f>
        <v>77702.056686961339</v>
      </c>
    </row>
    <row r="160" spans="1:9" s="10" customFormat="1" ht="14.25" customHeight="1" x14ac:dyDescent="0.25">
      <c r="A160" s="21"/>
      <c r="B160" s="17"/>
      <c r="D160" s="7"/>
      <c r="E160" s="7"/>
      <c r="F160" s="7"/>
      <c r="G160" s="7"/>
      <c r="H160" s="7"/>
      <c r="I160" s="7"/>
    </row>
    <row r="161" spans="1:9" s="10" customFormat="1" ht="14.25" customHeight="1" x14ac:dyDescent="0.25">
      <c r="A161" s="21" t="s">
        <v>130</v>
      </c>
      <c r="B161" s="17">
        <v>39</v>
      </c>
      <c r="D161" s="31">
        <f t="shared" ref="D161:H163" si="40">SUM(E153)</f>
        <v>29.912615652414626</v>
      </c>
      <c r="E161" s="31">
        <f t="shared" si="40"/>
        <v>31.426941819818111</v>
      </c>
      <c r="F161" s="31">
        <f t="shared" si="40"/>
        <v>33.0179307494464</v>
      </c>
      <c r="G161" s="31">
        <f t="shared" si="40"/>
        <v>34.68946349363712</v>
      </c>
      <c r="H161" s="31">
        <f t="shared" si="40"/>
        <v>36.445617583002495</v>
      </c>
      <c r="I161" s="31">
        <f>SUM(I157*1.025)</f>
        <v>38.290676973141984</v>
      </c>
    </row>
    <row r="162" spans="1:9" s="10" customFormat="1" ht="14.25" customHeight="1" x14ac:dyDescent="0.25">
      <c r="A162" s="21"/>
      <c r="B162" s="17"/>
      <c r="D162" s="6">
        <f t="shared" si="40"/>
        <v>5184.8533797518694</v>
      </c>
      <c r="E162" s="6">
        <f t="shared" si="40"/>
        <v>5447.3365821018069</v>
      </c>
      <c r="F162" s="6">
        <f t="shared" si="40"/>
        <v>5723.1079965707095</v>
      </c>
      <c r="G162" s="6">
        <f t="shared" si="40"/>
        <v>6012.840338897101</v>
      </c>
      <c r="H162" s="6">
        <f t="shared" si="40"/>
        <v>6317.2403810537653</v>
      </c>
      <c r="I162" s="6">
        <f>SUM(I158*1.025)</f>
        <v>6637.0506753446107</v>
      </c>
    </row>
    <row r="163" spans="1:9" s="10" customFormat="1" ht="14.25" customHeight="1" x14ac:dyDescent="0.25">
      <c r="A163" s="21"/>
      <c r="B163" s="17"/>
      <c r="D163" s="7">
        <f t="shared" si="40"/>
        <v>62218.240557022458</v>
      </c>
      <c r="E163" s="7">
        <f t="shared" si="40"/>
        <v>65368.038985221705</v>
      </c>
      <c r="F163" s="7">
        <f t="shared" si="40"/>
        <v>68677.295958848539</v>
      </c>
      <c r="G163" s="7">
        <f t="shared" si="40"/>
        <v>72154.084066765237</v>
      </c>
      <c r="H163" s="7">
        <f t="shared" si="40"/>
        <v>75806.884572645213</v>
      </c>
      <c r="I163" s="7">
        <f>SUM(I159*1.025)</f>
        <v>79644.608104135361</v>
      </c>
    </row>
    <row r="164" spans="1:9" s="10" customFormat="1" ht="14.25" customHeight="1" x14ac:dyDescent="0.25">
      <c r="A164" s="21"/>
      <c r="B164" s="17"/>
      <c r="D164" s="6"/>
      <c r="E164" s="6"/>
      <c r="F164" s="6"/>
      <c r="G164" s="6"/>
      <c r="H164" s="6"/>
      <c r="I164" s="6"/>
    </row>
    <row r="165" spans="1:9" s="10" customFormat="1" ht="14.25" customHeight="1" x14ac:dyDescent="0.25">
      <c r="A165" s="21"/>
      <c r="B165" s="17">
        <v>40</v>
      </c>
      <c r="D165" s="31">
        <f t="shared" ref="D165:H167" si="41">SUM(E157)</f>
        <v>30.660431043724991</v>
      </c>
      <c r="E165" s="31">
        <f t="shared" si="41"/>
        <v>32.21261536531356</v>
      </c>
      <c r="F165" s="31">
        <f t="shared" si="41"/>
        <v>33.84337901818256</v>
      </c>
      <c r="G165" s="31">
        <f t="shared" si="41"/>
        <v>35.556700080978047</v>
      </c>
      <c r="H165" s="31">
        <f t="shared" si="41"/>
        <v>37.356758022577552</v>
      </c>
      <c r="I165" s="31">
        <f>SUM(I161*1.025)</f>
        <v>39.247943897470527</v>
      </c>
    </row>
    <row r="166" spans="1:9" s="10" customFormat="1" ht="14.25" customHeight="1" x14ac:dyDescent="0.25">
      <c r="A166" s="21"/>
      <c r="B166" s="17"/>
      <c r="D166" s="6">
        <f t="shared" si="41"/>
        <v>5314.4747142456654</v>
      </c>
      <c r="E166" s="6">
        <f t="shared" si="41"/>
        <v>5583.5199966543514</v>
      </c>
      <c r="F166" s="6">
        <f t="shared" si="41"/>
        <v>5866.1856964849767</v>
      </c>
      <c r="G166" s="6">
        <f t="shared" si="41"/>
        <v>6163.1613473695279</v>
      </c>
      <c r="H166" s="6">
        <f t="shared" si="41"/>
        <v>6475.1713905801089</v>
      </c>
      <c r="I166" s="6">
        <f>SUM(I162*1.025)</f>
        <v>6802.9769422282252</v>
      </c>
    </row>
    <row r="167" spans="1:9" s="10" customFormat="1" ht="14.25" customHeight="1" x14ac:dyDescent="0.25">
      <c r="A167" s="21"/>
      <c r="B167" s="17"/>
      <c r="D167" s="7">
        <f t="shared" si="41"/>
        <v>63773.696570948014</v>
      </c>
      <c r="E167" s="7">
        <f t="shared" si="41"/>
        <v>67002.239959852246</v>
      </c>
      <c r="F167" s="7">
        <f t="shared" si="41"/>
        <v>70394.228357819753</v>
      </c>
      <c r="G167" s="7">
        <f t="shared" si="41"/>
        <v>73957.93616843436</v>
      </c>
      <c r="H167" s="7">
        <f t="shared" si="41"/>
        <v>77702.056686961339</v>
      </c>
      <c r="I167" s="7">
        <f>SUM(I163*1.025)</f>
        <v>81635.723306738742</v>
      </c>
    </row>
    <row r="168" spans="1:9" s="10" customFormat="1" ht="14.25" customHeight="1" x14ac:dyDescent="0.25">
      <c r="A168" s="21"/>
      <c r="B168" s="17"/>
      <c r="D168" s="6"/>
      <c r="E168" s="6"/>
      <c r="F168" s="6"/>
      <c r="G168" s="6"/>
      <c r="H168" s="6"/>
      <c r="I168" s="6"/>
    </row>
    <row r="169" spans="1:9" s="10" customFormat="1" ht="14.25" customHeight="1" x14ac:dyDescent="0.25">
      <c r="A169" s="21" t="s">
        <v>131</v>
      </c>
      <c r="B169" s="17">
        <v>41</v>
      </c>
      <c r="D169" s="31">
        <f t="shared" ref="D169:H171" si="42">SUM(E161)</f>
        <v>31.426941819818111</v>
      </c>
      <c r="E169" s="31">
        <f t="shared" si="42"/>
        <v>33.0179307494464</v>
      </c>
      <c r="F169" s="31">
        <f t="shared" si="42"/>
        <v>34.68946349363712</v>
      </c>
      <c r="G169" s="31">
        <f t="shared" si="42"/>
        <v>36.445617583002495</v>
      </c>
      <c r="H169" s="31">
        <f t="shared" si="42"/>
        <v>38.290676973141984</v>
      </c>
      <c r="I169" s="31">
        <f>SUM(I165*1.025)</f>
        <v>40.229142494907286</v>
      </c>
    </row>
    <row r="170" spans="1:9" s="10" customFormat="1" ht="14.25" customHeight="1" x14ac:dyDescent="0.25">
      <c r="A170" s="21" t="s">
        <v>132</v>
      </c>
      <c r="B170" s="17"/>
      <c r="D170" s="6">
        <f t="shared" si="42"/>
        <v>5447.3365821018069</v>
      </c>
      <c r="E170" s="6">
        <f t="shared" si="42"/>
        <v>5723.1079965707095</v>
      </c>
      <c r="F170" s="6">
        <f t="shared" si="42"/>
        <v>6012.840338897101</v>
      </c>
      <c r="G170" s="6">
        <f t="shared" si="42"/>
        <v>6317.2403810537653</v>
      </c>
      <c r="H170" s="6">
        <f t="shared" si="42"/>
        <v>6637.0506753446107</v>
      </c>
      <c r="I170" s="6">
        <f>SUM(I166*1.025)</f>
        <v>6973.0513657839301</v>
      </c>
    </row>
    <row r="171" spans="1:9" s="10" customFormat="1" ht="14.25" customHeight="1" x14ac:dyDescent="0.25">
      <c r="A171" s="21"/>
      <c r="B171" s="17"/>
      <c r="D171" s="7">
        <f t="shared" si="42"/>
        <v>65368.038985221705</v>
      </c>
      <c r="E171" s="7">
        <f t="shared" si="42"/>
        <v>68677.295958848539</v>
      </c>
      <c r="F171" s="7">
        <f t="shared" si="42"/>
        <v>72154.084066765237</v>
      </c>
      <c r="G171" s="7">
        <f t="shared" si="42"/>
        <v>75806.884572645213</v>
      </c>
      <c r="H171" s="7">
        <f t="shared" si="42"/>
        <v>79644.608104135361</v>
      </c>
      <c r="I171" s="7">
        <f>SUM(I167*1.025)</f>
        <v>83676.616389407209</v>
      </c>
    </row>
    <row r="172" spans="1:9" s="10" customFormat="1" ht="14.25" customHeight="1" x14ac:dyDescent="0.25">
      <c r="A172" s="21"/>
      <c r="B172" s="17"/>
      <c r="D172" s="6"/>
      <c r="E172" s="6"/>
      <c r="F172" s="6"/>
      <c r="G172" s="6"/>
      <c r="H172" s="6"/>
      <c r="I172" s="6"/>
    </row>
    <row r="173" spans="1:9" s="10" customFormat="1" ht="14.25" customHeight="1" x14ac:dyDescent="0.25">
      <c r="A173" s="21"/>
      <c r="B173" s="17">
        <v>42</v>
      </c>
      <c r="D173" s="31">
        <f t="shared" ref="D173:H175" si="43">SUM(E165)</f>
        <v>32.21261536531356</v>
      </c>
      <c r="E173" s="31">
        <f t="shared" si="43"/>
        <v>33.84337901818256</v>
      </c>
      <c r="F173" s="31">
        <f t="shared" si="43"/>
        <v>35.556700080978047</v>
      </c>
      <c r="G173" s="31">
        <f t="shared" si="43"/>
        <v>37.356758022577552</v>
      </c>
      <c r="H173" s="31">
        <f t="shared" si="43"/>
        <v>39.247943897470527</v>
      </c>
      <c r="I173" s="31">
        <f>SUM(I169*1.025)</f>
        <v>41.234871057279967</v>
      </c>
    </row>
    <row r="174" spans="1:9" s="10" customFormat="1" ht="14.25" customHeight="1" x14ac:dyDescent="0.25">
      <c r="A174" s="21"/>
      <c r="B174" s="17"/>
      <c r="D174" s="6">
        <f t="shared" si="43"/>
        <v>5583.5199966543514</v>
      </c>
      <c r="E174" s="6">
        <f t="shared" si="43"/>
        <v>5866.1856964849767</v>
      </c>
      <c r="F174" s="6">
        <f t="shared" si="43"/>
        <v>6163.1613473695279</v>
      </c>
      <c r="G174" s="6">
        <f t="shared" si="43"/>
        <v>6475.1713905801089</v>
      </c>
      <c r="H174" s="6">
        <f t="shared" si="43"/>
        <v>6802.9769422282252</v>
      </c>
      <c r="I174" s="6">
        <f>SUM(I170*1.025)</f>
        <v>7147.3776499285277</v>
      </c>
    </row>
    <row r="175" spans="1:9" s="10" customFormat="1" ht="14.25" customHeight="1" x14ac:dyDescent="0.25">
      <c r="A175" s="21"/>
      <c r="B175" s="17"/>
      <c r="D175" s="7">
        <f t="shared" si="43"/>
        <v>67002.239959852246</v>
      </c>
      <c r="E175" s="7">
        <f t="shared" si="43"/>
        <v>70394.228357819753</v>
      </c>
      <c r="F175" s="7">
        <f t="shared" si="43"/>
        <v>73957.93616843436</v>
      </c>
      <c r="G175" s="7">
        <f t="shared" si="43"/>
        <v>77702.056686961339</v>
      </c>
      <c r="H175" s="7">
        <f t="shared" si="43"/>
        <v>81635.723306738742</v>
      </c>
      <c r="I175" s="7">
        <f>SUM(I171*1.025)</f>
        <v>85768.53179914238</v>
      </c>
    </row>
    <row r="176" spans="1:9" s="10" customFormat="1" ht="14.25" customHeight="1" x14ac:dyDescent="0.25">
      <c r="A176" s="21"/>
      <c r="B176" s="17"/>
      <c r="D176" s="6"/>
      <c r="E176" s="6"/>
      <c r="F176" s="6"/>
      <c r="G176" s="6"/>
      <c r="H176" s="6"/>
      <c r="I176" s="6"/>
    </row>
    <row r="177" spans="1:9" s="10" customFormat="1" ht="14.25" customHeight="1" x14ac:dyDescent="0.25">
      <c r="A177" s="21" t="s">
        <v>133</v>
      </c>
      <c r="B177" s="17">
        <v>43</v>
      </c>
      <c r="D177" s="31">
        <f t="shared" ref="D177:H179" si="44">SUM(E169)</f>
        <v>33.0179307494464</v>
      </c>
      <c r="E177" s="31">
        <f t="shared" si="44"/>
        <v>34.68946349363712</v>
      </c>
      <c r="F177" s="31">
        <f t="shared" si="44"/>
        <v>36.445617583002495</v>
      </c>
      <c r="G177" s="31">
        <f t="shared" si="44"/>
        <v>38.290676973141984</v>
      </c>
      <c r="H177" s="31">
        <f t="shared" si="44"/>
        <v>40.229142494907286</v>
      </c>
      <c r="I177" s="31">
        <f>SUM(I173*1.025)</f>
        <v>42.265742833711961</v>
      </c>
    </row>
    <row r="178" spans="1:9" s="10" customFormat="1" ht="14.25" customHeight="1" x14ac:dyDescent="0.25">
      <c r="A178" s="21" t="s">
        <v>134</v>
      </c>
      <c r="B178" s="17"/>
      <c r="D178" s="6">
        <f t="shared" si="44"/>
        <v>5723.1079965707095</v>
      </c>
      <c r="E178" s="6">
        <f t="shared" si="44"/>
        <v>6012.840338897101</v>
      </c>
      <c r="F178" s="6">
        <f t="shared" si="44"/>
        <v>6317.2403810537653</v>
      </c>
      <c r="G178" s="6">
        <f t="shared" si="44"/>
        <v>6637.0506753446107</v>
      </c>
      <c r="H178" s="6">
        <f t="shared" si="44"/>
        <v>6973.0513657839301</v>
      </c>
      <c r="I178" s="6">
        <f>SUM(I174*1.025)</f>
        <v>7326.0620911767401</v>
      </c>
    </row>
    <row r="179" spans="1:9" s="10" customFormat="1" ht="14.25" customHeight="1" x14ac:dyDescent="0.25">
      <c r="A179" s="21" t="s">
        <v>121</v>
      </c>
      <c r="B179" s="17"/>
      <c r="D179" s="7">
        <f t="shared" si="44"/>
        <v>68677.295958848539</v>
      </c>
      <c r="E179" s="7">
        <f t="shared" si="44"/>
        <v>72154.084066765237</v>
      </c>
      <c r="F179" s="7">
        <f t="shared" si="44"/>
        <v>75806.884572645213</v>
      </c>
      <c r="G179" s="7">
        <f t="shared" si="44"/>
        <v>79644.608104135361</v>
      </c>
      <c r="H179" s="7">
        <f t="shared" si="44"/>
        <v>83676.616389407209</v>
      </c>
      <c r="I179" s="7">
        <f>SUM(I175*1.025)</f>
        <v>87912.745094120939</v>
      </c>
    </row>
    <row r="180" spans="1:9" s="10" customFormat="1" ht="14.25" customHeight="1" x14ac:dyDescent="0.25">
      <c r="A180" s="21"/>
      <c r="B180" s="17"/>
      <c r="D180" s="6"/>
      <c r="E180" s="6"/>
      <c r="F180" s="6"/>
      <c r="G180" s="6"/>
      <c r="H180" s="6"/>
      <c r="I180" s="6"/>
    </row>
    <row r="181" spans="1:9" s="10" customFormat="1" ht="14.25" customHeight="1" x14ac:dyDescent="0.25">
      <c r="A181" s="21" t="s">
        <v>55</v>
      </c>
      <c r="B181" s="17">
        <v>44</v>
      </c>
      <c r="D181" s="31">
        <f t="shared" ref="D181:H183" si="45">SUM(E173)</f>
        <v>33.84337901818256</v>
      </c>
      <c r="E181" s="31">
        <f t="shared" si="45"/>
        <v>35.556700080978047</v>
      </c>
      <c r="F181" s="31">
        <f t="shared" si="45"/>
        <v>37.356758022577552</v>
      </c>
      <c r="G181" s="31">
        <f t="shared" si="45"/>
        <v>39.247943897470527</v>
      </c>
      <c r="H181" s="31">
        <f t="shared" si="45"/>
        <v>41.234871057279967</v>
      </c>
      <c r="I181" s="31">
        <f>SUM(I177*1.025)</f>
        <v>43.322386404554756</v>
      </c>
    </row>
    <row r="182" spans="1:9" s="10" customFormat="1" ht="14.25" customHeight="1" x14ac:dyDescent="0.25">
      <c r="A182" s="21" t="s">
        <v>119</v>
      </c>
      <c r="B182" s="17"/>
      <c r="D182" s="6">
        <f t="shared" si="45"/>
        <v>5866.1856964849767</v>
      </c>
      <c r="E182" s="6">
        <f t="shared" si="45"/>
        <v>6163.1613473695279</v>
      </c>
      <c r="F182" s="6">
        <f t="shared" si="45"/>
        <v>6475.1713905801089</v>
      </c>
      <c r="G182" s="6">
        <f t="shared" si="45"/>
        <v>6802.9769422282252</v>
      </c>
      <c r="H182" s="6">
        <f t="shared" si="45"/>
        <v>7147.3776499285277</v>
      </c>
      <c r="I182" s="6">
        <f>SUM(I178*1.025)</f>
        <v>7509.213643456158</v>
      </c>
    </row>
    <row r="183" spans="1:9" s="10" customFormat="1" ht="14.25" customHeight="1" x14ac:dyDescent="0.25">
      <c r="A183" s="21"/>
      <c r="B183" s="17"/>
      <c r="D183" s="7">
        <f t="shared" si="45"/>
        <v>70394.228357819753</v>
      </c>
      <c r="E183" s="7">
        <f t="shared" si="45"/>
        <v>73957.93616843436</v>
      </c>
      <c r="F183" s="7">
        <f t="shared" si="45"/>
        <v>77702.056686961339</v>
      </c>
      <c r="G183" s="7">
        <f t="shared" si="45"/>
        <v>81635.723306738742</v>
      </c>
      <c r="H183" s="7">
        <f t="shared" si="45"/>
        <v>85768.53179914238</v>
      </c>
      <c r="I183" s="7">
        <f>SUM(I179*1.025)</f>
        <v>90110.563721473955</v>
      </c>
    </row>
    <row r="184" spans="1:9" s="10" customFormat="1" ht="14.25" customHeight="1" x14ac:dyDescent="0.25">
      <c r="A184" s="21"/>
      <c r="B184" s="17"/>
      <c r="D184" s="6"/>
      <c r="E184" s="6"/>
      <c r="F184" s="6"/>
      <c r="G184" s="6"/>
      <c r="H184" s="6"/>
      <c r="I184" s="6"/>
    </row>
    <row r="185" spans="1:9" s="10" customFormat="1" ht="14.25" customHeight="1" x14ac:dyDescent="0.25">
      <c r="A185" s="21" t="s">
        <v>135</v>
      </c>
      <c r="B185" s="17">
        <v>45</v>
      </c>
      <c r="D185" s="31">
        <f t="shared" ref="D185:H187" si="46">SUM(E177)</f>
        <v>34.68946349363712</v>
      </c>
      <c r="E185" s="31">
        <f t="shared" si="46"/>
        <v>36.445617583002495</v>
      </c>
      <c r="F185" s="31">
        <f t="shared" si="46"/>
        <v>38.290676973141984</v>
      </c>
      <c r="G185" s="31">
        <f t="shared" si="46"/>
        <v>40.229142494907286</v>
      </c>
      <c r="H185" s="31">
        <f t="shared" si="46"/>
        <v>42.265742833711961</v>
      </c>
      <c r="I185" s="31">
        <f>SUM(I181*1.025)</f>
        <v>44.405446064668624</v>
      </c>
    </row>
    <row r="186" spans="1:9" s="10" customFormat="1" ht="14.25" customHeight="1" x14ac:dyDescent="0.25">
      <c r="A186" s="21" t="s">
        <v>42</v>
      </c>
      <c r="B186" s="17"/>
      <c r="D186" s="6">
        <f t="shared" si="46"/>
        <v>6012.840338897101</v>
      </c>
      <c r="E186" s="6">
        <f t="shared" si="46"/>
        <v>6317.2403810537653</v>
      </c>
      <c r="F186" s="6">
        <f t="shared" si="46"/>
        <v>6637.0506753446107</v>
      </c>
      <c r="G186" s="6">
        <f t="shared" si="46"/>
        <v>6973.0513657839301</v>
      </c>
      <c r="H186" s="6">
        <f t="shared" si="46"/>
        <v>7326.0620911767401</v>
      </c>
      <c r="I186" s="6">
        <f>SUM(I182*1.025)</f>
        <v>7696.9439845425613</v>
      </c>
    </row>
    <row r="187" spans="1:9" s="10" customFormat="1" ht="14.25" customHeight="1" x14ac:dyDescent="0.25">
      <c r="A187" s="21" t="s">
        <v>39</v>
      </c>
      <c r="B187" s="17"/>
      <c r="D187" s="7">
        <f t="shared" si="46"/>
        <v>72154.084066765237</v>
      </c>
      <c r="E187" s="7">
        <f t="shared" si="46"/>
        <v>75806.884572645213</v>
      </c>
      <c r="F187" s="7">
        <f t="shared" si="46"/>
        <v>79644.608104135361</v>
      </c>
      <c r="G187" s="7">
        <f t="shared" si="46"/>
        <v>83676.616389407209</v>
      </c>
      <c r="H187" s="7">
        <f t="shared" si="46"/>
        <v>87912.745094120939</v>
      </c>
      <c r="I187" s="7">
        <f>SUM(I183*1.025)</f>
        <v>92363.327814510791</v>
      </c>
    </row>
    <row r="188" spans="1:9" s="10" customFormat="1" ht="14.25" customHeight="1" x14ac:dyDescent="0.25">
      <c r="A188" s="21"/>
      <c r="B188" s="17"/>
      <c r="D188" s="7"/>
      <c r="E188" s="7"/>
      <c r="F188" s="7"/>
      <c r="G188" s="7"/>
      <c r="H188" s="7"/>
      <c r="I188" s="7"/>
    </row>
    <row r="189" spans="1:9" s="10" customFormat="1" ht="14.25" customHeight="1" x14ac:dyDescent="0.25">
      <c r="A189" s="21"/>
      <c r="B189" s="17"/>
      <c r="D189" s="7"/>
      <c r="E189" s="7"/>
      <c r="F189" s="7"/>
      <c r="G189" s="7"/>
      <c r="H189" s="7"/>
      <c r="I189" s="7"/>
    </row>
    <row r="190" spans="1:9" s="10" customFormat="1" ht="14.25" customHeight="1" x14ac:dyDescent="0.25">
      <c r="A190" s="21" t="s">
        <v>41</v>
      </c>
      <c r="B190" s="17">
        <v>46</v>
      </c>
      <c r="D190" s="31">
        <f t="shared" ref="D190:H192" si="47">SUM(E181)</f>
        <v>35.556700080978047</v>
      </c>
      <c r="E190" s="31">
        <f t="shared" si="47"/>
        <v>37.356758022577552</v>
      </c>
      <c r="F190" s="31">
        <f t="shared" si="47"/>
        <v>39.247943897470527</v>
      </c>
      <c r="G190" s="31">
        <f t="shared" si="47"/>
        <v>41.234871057279967</v>
      </c>
      <c r="H190" s="31">
        <f t="shared" si="47"/>
        <v>43.322386404554756</v>
      </c>
      <c r="I190" s="31">
        <f>SUM(I185*1.025)</f>
        <v>45.515582216285338</v>
      </c>
    </row>
    <row r="191" spans="1:9" s="10" customFormat="1" ht="14.25" customHeight="1" x14ac:dyDescent="0.25">
      <c r="A191" s="21"/>
      <c r="B191" s="17"/>
      <c r="D191" s="6">
        <f t="shared" si="47"/>
        <v>6163.1613473695279</v>
      </c>
      <c r="E191" s="6">
        <f t="shared" si="47"/>
        <v>6475.1713905801089</v>
      </c>
      <c r="F191" s="6">
        <f t="shared" si="47"/>
        <v>6802.9769422282252</v>
      </c>
      <c r="G191" s="6">
        <f t="shared" si="47"/>
        <v>7147.3776499285277</v>
      </c>
      <c r="H191" s="6">
        <f t="shared" si="47"/>
        <v>7509.213643456158</v>
      </c>
      <c r="I191" s="6">
        <f>SUM(I186*1.025)</f>
        <v>7889.3675841561244</v>
      </c>
    </row>
    <row r="192" spans="1:9" s="10" customFormat="1" ht="14.25" customHeight="1" x14ac:dyDescent="0.25">
      <c r="A192" s="21"/>
      <c r="B192" s="17"/>
      <c r="D192" s="7">
        <f t="shared" si="47"/>
        <v>73957.93616843436</v>
      </c>
      <c r="E192" s="7">
        <f t="shared" si="47"/>
        <v>77702.056686961339</v>
      </c>
      <c r="F192" s="7">
        <f t="shared" si="47"/>
        <v>81635.723306738742</v>
      </c>
      <c r="G192" s="7">
        <f t="shared" si="47"/>
        <v>85768.53179914238</v>
      </c>
      <c r="H192" s="7">
        <f t="shared" si="47"/>
        <v>90110.563721473955</v>
      </c>
      <c r="I192" s="7">
        <f>SUM(I187*1.025)</f>
        <v>94672.411009873555</v>
      </c>
    </row>
    <row r="193" spans="1:9" s="10" customFormat="1" ht="14.25" customHeight="1" x14ac:dyDescent="0.25">
      <c r="A193" s="21"/>
      <c r="B193" s="17"/>
      <c r="D193" s="6"/>
      <c r="E193" s="6"/>
      <c r="F193" s="6"/>
      <c r="G193" s="6"/>
      <c r="H193" s="6"/>
      <c r="I193" s="6"/>
    </row>
    <row r="194" spans="1:9" s="10" customFormat="1" ht="14.25" customHeight="1" x14ac:dyDescent="0.25">
      <c r="A194" s="21" t="s">
        <v>97</v>
      </c>
      <c r="B194" s="17">
        <v>47</v>
      </c>
      <c r="D194" s="31">
        <f t="shared" ref="D194:H196" si="48">SUM(E185)</f>
        <v>36.445617583002495</v>
      </c>
      <c r="E194" s="31">
        <f t="shared" si="48"/>
        <v>38.290676973141984</v>
      </c>
      <c r="F194" s="31">
        <f t="shared" si="48"/>
        <v>40.229142494907286</v>
      </c>
      <c r="G194" s="31">
        <f t="shared" si="48"/>
        <v>42.265742833711961</v>
      </c>
      <c r="H194" s="31">
        <f t="shared" si="48"/>
        <v>44.405446064668624</v>
      </c>
      <c r="I194" s="31">
        <f>SUM(I190*1.025)</f>
        <v>46.653471771692466</v>
      </c>
    </row>
    <row r="195" spans="1:9" s="10" customFormat="1" ht="14.25" customHeight="1" x14ac:dyDescent="0.25">
      <c r="A195" s="21" t="s">
        <v>85</v>
      </c>
      <c r="B195" s="17"/>
      <c r="D195" s="6">
        <f t="shared" si="48"/>
        <v>6317.2403810537653</v>
      </c>
      <c r="E195" s="6">
        <f t="shared" si="48"/>
        <v>6637.0506753446107</v>
      </c>
      <c r="F195" s="6">
        <f t="shared" si="48"/>
        <v>6973.0513657839301</v>
      </c>
      <c r="G195" s="6">
        <f t="shared" si="48"/>
        <v>7326.0620911767401</v>
      </c>
      <c r="H195" s="6">
        <f t="shared" si="48"/>
        <v>7696.9439845425613</v>
      </c>
      <c r="I195" s="6">
        <f>SUM(I191*1.025)</f>
        <v>8086.6017737600268</v>
      </c>
    </row>
    <row r="196" spans="1:9" s="10" customFormat="1" ht="14.25" customHeight="1" x14ac:dyDescent="0.25">
      <c r="A196" s="21"/>
      <c r="B196" s="17"/>
      <c r="D196" s="7">
        <f t="shared" si="48"/>
        <v>75806.884572645213</v>
      </c>
      <c r="E196" s="7">
        <f t="shared" si="48"/>
        <v>79644.608104135361</v>
      </c>
      <c r="F196" s="7">
        <f t="shared" si="48"/>
        <v>83676.616389407209</v>
      </c>
      <c r="G196" s="7">
        <f t="shared" si="48"/>
        <v>87912.745094120939</v>
      </c>
      <c r="H196" s="7">
        <f t="shared" si="48"/>
        <v>92363.327814510791</v>
      </c>
      <c r="I196" s="7">
        <f>SUM(I192*1.025)</f>
        <v>97039.22128512038</v>
      </c>
    </row>
    <row r="197" spans="1:9" s="10" customFormat="1" ht="14.25" customHeight="1" x14ac:dyDescent="0.25">
      <c r="A197" s="21"/>
      <c r="B197" s="17"/>
      <c r="D197" s="6"/>
      <c r="E197" s="6"/>
      <c r="F197" s="6"/>
      <c r="G197" s="6"/>
      <c r="H197" s="6"/>
      <c r="I197" s="6"/>
    </row>
    <row r="198" spans="1:9" s="10" customFormat="1" ht="14.25" customHeight="1" x14ac:dyDescent="0.25">
      <c r="A198" s="21" t="s">
        <v>93</v>
      </c>
      <c r="B198" s="17">
        <v>48</v>
      </c>
      <c r="D198" s="31">
        <f t="shared" ref="D198:H200" si="49">SUM(E190)</f>
        <v>37.356758022577552</v>
      </c>
      <c r="E198" s="31">
        <f t="shared" si="49"/>
        <v>39.247943897470527</v>
      </c>
      <c r="F198" s="31">
        <f t="shared" si="49"/>
        <v>41.234871057279967</v>
      </c>
      <c r="G198" s="31">
        <f t="shared" si="49"/>
        <v>43.322386404554756</v>
      </c>
      <c r="H198" s="31">
        <f t="shared" si="49"/>
        <v>45.515582216285338</v>
      </c>
      <c r="I198" s="31">
        <f>SUM(I194*1.025)</f>
        <v>47.819808565984772</v>
      </c>
    </row>
    <row r="199" spans="1:9" s="10" customFormat="1" ht="14.25" customHeight="1" x14ac:dyDescent="0.25">
      <c r="A199" s="21" t="s">
        <v>67</v>
      </c>
      <c r="B199" s="17"/>
      <c r="D199" s="6">
        <f t="shared" si="49"/>
        <v>6475.1713905801089</v>
      </c>
      <c r="E199" s="6">
        <f t="shared" si="49"/>
        <v>6802.9769422282252</v>
      </c>
      <c r="F199" s="6">
        <f t="shared" si="49"/>
        <v>7147.3776499285277</v>
      </c>
      <c r="G199" s="6">
        <f t="shared" si="49"/>
        <v>7509.213643456158</v>
      </c>
      <c r="H199" s="6">
        <f t="shared" si="49"/>
        <v>7889.3675841561244</v>
      </c>
      <c r="I199" s="6">
        <f>SUM(I195*1.025)</f>
        <v>8288.7668181040262</v>
      </c>
    </row>
    <row r="200" spans="1:9" s="10" customFormat="1" ht="14.25" customHeight="1" x14ac:dyDescent="0.25">
      <c r="A200" s="21" t="s">
        <v>87</v>
      </c>
      <c r="B200" s="17"/>
      <c r="D200" s="7">
        <f t="shared" si="49"/>
        <v>77702.056686961339</v>
      </c>
      <c r="E200" s="7">
        <f t="shared" si="49"/>
        <v>81635.723306738742</v>
      </c>
      <c r="F200" s="7">
        <f t="shared" si="49"/>
        <v>85768.53179914238</v>
      </c>
      <c r="G200" s="7">
        <f t="shared" si="49"/>
        <v>90110.563721473955</v>
      </c>
      <c r="H200" s="7">
        <f t="shared" si="49"/>
        <v>94672.411009873555</v>
      </c>
      <c r="I200" s="7">
        <f>SUM(I196*1.025)</f>
        <v>99465.20181724838</v>
      </c>
    </row>
    <row r="201" spans="1:9" s="10" customFormat="1" ht="14.25" customHeight="1" x14ac:dyDescent="0.25">
      <c r="A201" s="21" t="s">
        <v>36</v>
      </c>
      <c r="B201" s="17"/>
      <c r="D201" s="7"/>
      <c r="E201" s="7"/>
      <c r="F201" s="7"/>
      <c r="G201" s="7"/>
      <c r="H201" s="7"/>
      <c r="I201" s="7"/>
    </row>
    <row r="202" spans="1:9" s="10" customFormat="1" ht="14.25" customHeight="1" x14ac:dyDescent="0.25">
      <c r="A202" s="21" t="s">
        <v>92</v>
      </c>
      <c r="B202" s="17"/>
      <c r="D202" s="7"/>
      <c r="E202" s="7"/>
      <c r="F202" s="7"/>
      <c r="G202" s="7"/>
      <c r="H202" s="7"/>
      <c r="I202" s="7"/>
    </row>
    <row r="203" spans="1:9" s="10" customFormat="1" ht="14.25" customHeight="1" x14ac:dyDescent="0.25">
      <c r="A203" s="21"/>
      <c r="B203" s="17"/>
      <c r="D203" s="7"/>
      <c r="E203" s="7"/>
      <c r="F203" s="7"/>
      <c r="G203" s="7"/>
      <c r="H203" s="7"/>
      <c r="I203" s="7"/>
    </row>
    <row r="204" spans="1:9" s="10" customFormat="1" ht="14.25" customHeight="1" x14ac:dyDescent="0.25">
      <c r="A204" s="21" t="s">
        <v>62</v>
      </c>
      <c r="B204" s="17">
        <v>49</v>
      </c>
      <c r="D204" s="31">
        <f t="shared" ref="D204:H206" si="50">SUM(E194)</f>
        <v>38.290676973141984</v>
      </c>
      <c r="E204" s="31">
        <f t="shared" si="50"/>
        <v>40.229142494907286</v>
      </c>
      <c r="F204" s="31">
        <f t="shared" si="50"/>
        <v>42.265742833711961</v>
      </c>
      <c r="G204" s="31">
        <f t="shared" si="50"/>
        <v>44.405446064668624</v>
      </c>
      <c r="H204" s="31">
        <f t="shared" si="50"/>
        <v>46.653471771692466</v>
      </c>
      <c r="I204" s="31">
        <f>SUM(I198*1.025)</f>
        <v>49.015303780134388</v>
      </c>
    </row>
    <row r="205" spans="1:9" s="10" customFormat="1" ht="14.25" customHeight="1" x14ac:dyDescent="0.25">
      <c r="A205" s="21" t="s">
        <v>38</v>
      </c>
      <c r="B205" s="17"/>
      <c r="D205" s="6">
        <f t="shared" si="50"/>
        <v>6637.0506753446107</v>
      </c>
      <c r="E205" s="6">
        <f t="shared" si="50"/>
        <v>6973.0513657839301</v>
      </c>
      <c r="F205" s="6">
        <f t="shared" si="50"/>
        <v>7326.0620911767401</v>
      </c>
      <c r="G205" s="6">
        <f t="shared" si="50"/>
        <v>7696.9439845425613</v>
      </c>
      <c r="H205" s="6">
        <f t="shared" si="50"/>
        <v>8086.6017737600268</v>
      </c>
      <c r="I205" s="6">
        <f>SUM(I199*1.025)</f>
        <v>8495.9859885566257</v>
      </c>
    </row>
    <row r="206" spans="1:9" s="10" customFormat="1" ht="14.25" customHeight="1" x14ac:dyDescent="0.25">
      <c r="A206" s="21" t="s">
        <v>98</v>
      </c>
      <c r="B206" s="17"/>
      <c r="D206" s="7">
        <f t="shared" si="50"/>
        <v>79644.608104135361</v>
      </c>
      <c r="E206" s="7">
        <f t="shared" si="50"/>
        <v>83676.616389407209</v>
      </c>
      <c r="F206" s="7">
        <f t="shared" si="50"/>
        <v>87912.745094120939</v>
      </c>
      <c r="G206" s="7">
        <f t="shared" si="50"/>
        <v>92363.327814510791</v>
      </c>
      <c r="H206" s="7">
        <f t="shared" si="50"/>
        <v>97039.22128512038</v>
      </c>
      <c r="I206" s="7">
        <f>SUM(I200*1.025)</f>
        <v>101951.83186267958</v>
      </c>
    </row>
    <row r="207" spans="1:9" s="30" customFormat="1" ht="14.25" customHeight="1" x14ac:dyDescent="0.2">
      <c r="A207" s="21" t="s">
        <v>99</v>
      </c>
    </row>
    <row r="208" spans="1:9" s="30" customFormat="1" ht="14.25" customHeight="1" x14ac:dyDescent="0.2">
      <c r="A208" s="21"/>
    </row>
    <row r="209" spans="1:9" s="10" customFormat="1" ht="14.25" customHeight="1" x14ac:dyDescent="0.25">
      <c r="A209" s="21"/>
      <c r="B209" s="17"/>
      <c r="D209" s="7"/>
      <c r="E209" s="7"/>
      <c r="F209" s="7"/>
      <c r="G209" s="7"/>
      <c r="H209" s="7"/>
      <c r="I209" s="7"/>
    </row>
    <row r="210" spans="1:9" s="10" customFormat="1" ht="14.25" customHeight="1" x14ac:dyDescent="0.25">
      <c r="A210" s="21" t="s">
        <v>94</v>
      </c>
      <c r="B210" s="17">
        <v>50</v>
      </c>
      <c r="D210" s="31">
        <f t="shared" ref="D210:H212" si="51">SUM(E198)</f>
        <v>39.247943897470527</v>
      </c>
      <c r="E210" s="31">
        <f t="shared" si="51"/>
        <v>41.234871057279967</v>
      </c>
      <c r="F210" s="31">
        <f t="shared" si="51"/>
        <v>43.322386404554756</v>
      </c>
      <c r="G210" s="31">
        <f t="shared" si="51"/>
        <v>45.515582216285338</v>
      </c>
      <c r="H210" s="31">
        <f t="shared" si="51"/>
        <v>47.819808565984772</v>
      </c>
      <c r="I210" s="31">
        <f>SUM(I204*1.025)</f>
        <v>50.240686374637747</v>
      </c>
    </row>
    <row r="211" spans="1:9" s="10" customFormat="1" ht="14.25" customHeight="1" x14ac:dyDescent="0.25">
      <c r="A211" s="21" t="s">
        <v>58</v>
      </c>
      <c r="B211" s="17"/>
      <c r="D211" s="6">
        <f t="shared" si="51"/>
        <v>6802.9769422282252</v>
      </c>
      <c r="E211" s="6">
        <f t="shared" si="51"/>
        <v>7147.3776499285277</v>
      </c>
      <c r="F211" s="6">
        <f t="shared" si="51"/>
        <v>7509.213643456158</v>
      </c>
      <c r="G211" s="6">
        <f t="shared" si="51"/>
        <v>7889.3675841561244</v>
      </c>
      <c r="H211" s="6">
        <f t="shared" si="51"/>
        <v>8288.7668181040262</v>
      </c>
      <c r="I211" s="6">
        <f>SUM(I205*1.025)</f>
        <v>8708.3856382705399</v>
      </c>
    </row>
    <row r="212" spans="1:9" s="10" customFormat="1" ht="14.25" customHeight="1" x14ac:dyDescent="0.25">
      <c r="A212" s="21" t="s">
        <v>37</v>
      </c>
      <c r="B212" s="17"/>
      <c r="D212" s="7">
        <f t="shared" si="51"/>
        <v>81635.723306738742</v>
      </c>
      <c r="E212" s="7">
        <f t="shared" si="51"/>
        <v>85768.53179914238</v>
      </c>
      <c r="F212" s="7">
        <f t="shared" si="51"/>
        <v>90110.563721473955</v>
      </c>
      <c r="G212" s="7">
        <f t="shared" si="51"/>
        <v>94672.411009873555</v>
      </c>
      <c r="H212" s="7">
        <f t="shared" si="51"/>
        <v>99465.20181724838</v>
      </c>
      <c r="I212" s="7">
        <f>SUM(I206*1.025)</f>
        <v>104500.62765924656</v>
      </c>
    </row>
    <row r="213" spans="1:9" s="10" customFormat="1" ht="14.25" customHeight="1" x14ac:dyDescent="0.25">
      <c r="A213" s="21" t="s">
        <v>139</v>
      </c>
      <c r="B213" s="17"/>
      <c r="D213" s="7"/>
      <c r="E213" s="7"/>
      <c r="F213" s="7"/>
      <c r="G213" s="7"/>
      <c r="H213" s="7"/>
      <c r="I213" s="7"/>
    </row>
    <row r="214" spans="1:9" s="10" customFormat="1" ht="14.25" customHeight="1" x14ac:dyDescent="0.25">
      <c r="A214" s="21" t="s">
        <v>95</v>
      </c>
      <c r="B214" s="17"/>
      <c r="D214" s="7"/>
      <c r="E214" s="7"/>
      <c r="F214" s="7"/>
      <c r="G214" s="7"/>
      <c r="H214" s="7"/>
      <c r="I214" s="7"/>
    </row>
    <row r="215" spans="1:9" s="10" customFormat="1" ht="14.25" customHeight="1" x14ac:dyDescent="0.25">
      <c r="A215" s="21"/>
      <c r="B215" s="17"/>
      <c r="D215" s="7"/>
      <c r="E215" s="7"/>
      <c r="F215" s="7"/>
      <c r="G215" s="7"/>
      <c r="H215" s="7"/>
      <c r="I215" s="7"/>
    </row>
    <row r="216" spans="1:9" s="10" customFormat="1" ht="14.25" customHeight="1" x14ac:dyDescent="0.25">
      <c r="A216" s="21" t="s">
        <v>57</v>
      </c>
      <c r="B216" s="17">
        <v>51</v>
      </c>
      <c r="D216" s="31">
        <f t="shared" ref="D216:H218" si="52">SUM(E204)</f>
        <v>40.229142494907286</v>
      </c>
      <c r="E216" s="31">
        <f t="shared" si="52"/>
        <v>42.265742833711961</v>
      </c>
      <c r="F216" s="31">
        <f t="shared" si="52"/>
        <v>44.405446064668624</v>
      </c>
      <c r="G216" s="31">
        <f t="shared" si="52"/>
        <v>46.653471771692466</v>
      </c>
      <c r="H216" s="31">
        <f t="shared" si="52"/>
        <v>49.015303780134388</v>
      </c>
      <c r="I216" s="31">
        <f>SUM(I210*1.025)</f>
        <v>51.496703534003686</v>
      </c>
    </row>
    <row r="217" spans="1:9" s="10" customFormat="1" ht="14.25" customHeight="1" x14ac:dyDescent="0.25">
      <c r="A217" s="21" t="s">
        <v>100</v>
      </c>
      <c r="B217" s="17"/>
      <c r="D217" s="6">
        <f t="shared" si="52"/>
        <v>6973.0513657839301</v>
      </c>
      <c r="E217" s="6">
        <f t="shared" si="52"/>
        <v>7326.0620911767401</v>
      </c>
      <c r="F217" s="6">
        <f t="shared" si="52"/>
        <v>7696.9439845425613</v>
      </c>
      <c r="G217" s="6">
        <f t="shared" si="52"/>
        <v>8086.6017737600268</v>
      </c>
      <c r="H217" s="6">
        <f t="shared" si="52"/>
        <v>8495.9859885566257</v>
      </c>
      <c r="I217" s="6">
        <f>SUM(I211*1.025)</f>
        <v>8926.0952792273019</v>
      </c>
    </row>
    <row r="218" spans="1:9" s="10" customFormat="1" ht="14.25" customHeight="1" x14ac:dyDescent="0.25">
      <c r="A218" s="21" t="s">
        <v>80</v>
      </c>
      <c r="B218" s="17"/>
      <c r="D218" s="7">
        <f t="shared" si="52"/>
        <v>83676.616389407209</v>
      </c>
      <c r="E218" s="7">
        <f t="shared" si="52"/>
        <v>87912.745094120939</v>
      </c>
      <c r="F218" s="7">
        <f t="shared" si="52"/>
        <v>92363.327814510791</v>
      </c>
      <c r="G218" s="7">
        <f t="shared" si="52"/>
        <v>97039.22128512038</v>
      </c>
      <c r="H218" s="7">
        <f t="shared" si="52"/>
        <v>101951.83186267958</v>
      </c>
      <c r="I218" s="7">
        <f>SUM(I212*1.025)</f>
        <v>107113.14335072771</v>
      </c>
    </row>
    <row r="219" spans="1:9" s="10" customFormat="1" ht="14.25" customHeight="1" x14ac:dyDescent="0.25">
      <c r="A219" s="21" t="s">
        <v>105</v>
      </c>
      <c r="B219" s="17"/>
      <c r="D219" s="7"/>
      <c r="E219" s="7"/>
      <c r="F219" s="7"/>
      <c r="G219" s="7"/>
      <c r="H219" s="7"/>
      <c r="I219" s="7"/>
    </row>
    <row r="220" spans="1:9" s="10" customFormat="1" ht="14.25" customHeight="1" x14ac:dyDescent="0.25">
      <c r="A220" s="21"/>
      <c r="B220" s="17"/>
      <c r="D220" s="7"/>
      <c r="E220" s="7"/>
      <c r="F220" s="7"/>
      <c r="G220" s="7"/>
      <c r="H220" s="7"/>
      <c r="I220" s="7"/>
    </row>
    <row r="221" spans="1:9" s="10" customFormat="1" ht="14.25" customHeight="1" x14ac:dyDescent="0.25">
      <c r="A221" s="21" t="s">
        <v>78</v>
      </c>
      <c r="B221" s="17">
        <v>52</v>
      </c>
      <c r="D221" s="31">
        <f t="shared" ref="D221:H223" si="53">SUM(E210)</f>
        <v>41.234871057279967</v>
      </c>
      <c r="E221" s="31">
        <f t="shared" si="53"/>
        <v>43.322386404554756</v>
      </c>
      <c r="F221" s="31">
        <f t="shared" si="53"/>
        <v>45.515582216285338</v>
      </c>
      <c r="G221" s="31">
        <f t="shared" si="53"/>
        <v>47.819808565984772</v>
      </c>
      <c r="H221" s="31">
        <f t="shared" si="53"/>
        <v>50.240686374637747</v>
      </c>
      <c r="I221" s="31">
        <f>SUM(I216*1.025)</f>
        <v>52.784121122353774</v>
      </c>
    </row>
    <row r="222" spans="1:9" s="10" customFormat="1" ht="14.25" customHeight="1" x14ac:dyDescent="0.25">
      <c r="A222" s="21"/>
      <c r="B222" s="17"/>
      <c r="D222" s="6">
        <f t="shared" si="53"/>
        <v>7147.3776499285277</v>
      </c>
      <c r="E222" s="6">
        <f t="shared" si="53"/>
        <v>7509.213643456158</v>
      </c>
      <c r="F222" s="6">
        <f t="shared" si="53"/>
        <v>7889.3675841561244</v>
      </c>
      <c r="G222" s="6">
        <f t="shared" si="53"/>
        <v>8288.7668181040262</v>
      </c>
      <c r="H222" s="6">
        <f t="shared" si="53"/>
        <v>8708.3856382705399</v>
      </c>
      <c r="I222" s="6">
        <f>SUM(I217*1.025)</f>
        <v>9149.2476612079845</v>
      </c>
    </row>
    <row r="223" spans="1:9" s="10" customFormat="1" ht="14.25" customHeight="1" x14ac:dyDescent="0.25">
      <c r="A223" s="21"/>
      <c r="B223" s="17"/>
      <c r="D223" s="7">
        <f t="shared" si="53"/>
        <v>85768.53179914238</v>
      </c>
      <c r="E223" s="7">
        <f t="shared" si="53"/>
        <v>90110.563721473955</v>
      </c>
      <c r="F223" s="7">
        <f t="shared" si="53"/>
        <v>94672.411009873555</v>
      </c>
      <c r="G223" s="7">
        <f t="shared" si="53"/>
        <v>99465.20181724838</v>
      </c>
      <c r="H223" s="7">
        <f t="shared" si="53"/>
        <v>104500.62765924656</v>
      </c>
      <c r="I223" s="7">
        <f>SUM(I218*1.025)</f>
        <v>109790.97193449589</v>
      </c>
    </row>
    <row r="224" spans="1:9" s="10" customFormat="1" ht="14.25" customHeight="1" x14ac:dyDescent="0.25">
      <c r="A224" s="21"/>
      <c r="B224" s="17"/>
      <c r="D224" s="7"/>
      <c r="E224" s="7"/>
      <c r="F224" s="7"/>
      <c r="G224" s="7"/>
      <c r="H224" s="7"/>
      <c r="I224" s="7"/>
    </row>
    <row r="225" spans="1:9" s="10" customFormat="1" ht="14.25" customHeight="1" x14ac:dyDescent="0.25">
      <c r="A225" s="21" t="s">
        <v>112</v>
      </c>
      <c r="B225" s="17">
        <v>53</v>
      </c>
      <c r="D225" s="31">
        <f t="shared" ref="D225:H227" si="54">SUM(E216)</f>
        <v>42.265742833711961</v>
      </c>
      <c r="E225" s="31">
        <f t="shared" si="54"/>
        <v>44.405446064668624</v>
      </c>
      <c r="F225" s="31">
        <f t="shared" si="54"/>
        <v>46.653471771692466</v>
      </c>
      <c r="G225" s="31">
        <f t="shared" si="54"/>
        <v>49.015303780134388</v>
      </c>
      <c r="H225" s="31">
        <f t="shared" si="54"/>
        <v>51.496703534003686</v>
      </c>
      <c r="I225" s="31">
        <f>SUM(I221*1.025)</f>
        <v>54.103724150412617</v>
      </c>
    </row>
    <row r="226" spans="1:9" s="10" customFormat="1" ht="14.25" customHeight="1" x14ac:dyDescent="0.25">
      <c r="A226" s="21" t="s">
        <v>71</v>
      </c>
      <c r="B226" s="17"/>
      <c r="D226" s="6">
        <f t="shared" si="54"/>
        <v>7326.0620911767401</v>
      </c>
      <c r="E226" s="6">
        <f t="shared" si="54"/>
        <v>7696.9439845425613</v>
      </c>
      <c r="F226" s="6">
        <f t="shared" si="54"/>
        <v>8086.6017737600268</v>
      </c>
      <c r="G226" s="6">
        <f t="shared" si="54"/>
        <v>8495.9859885566257</v>
      </c>
      <c r="H226" s="6">
        <f t="shared" si="54"/>
        <v>8926.0952792273019</v>
      </c>
      <c r="I226" s="6">
        <f>SUM(I222*1.025)</f>
        <v>9377.9788527381825</v>
      </c>
    </row>
    <row r="227" spans="1:9" s="10" customFormat="1" ht="14.25" customHeight="1" x14ac:dyDescent="0.25">
      <c r="A227" s="21" t="s">
        <v>86</v>
      </c>
      <c r="B227" s="17"/>
      <c r="D227" s="7">
        <f t="shared" si="54"/>
        <v>87912.745094120939</v>
      </c>
      <c r="E227" s="7">
        <f t="shared" si="54"/>
        <v>92363.327814510791</v>
      </c>
      <c r="F227" s="7">
        <f t="shared" si="54"/>
        <v>97039.22128512038</v>
      </c>
      <c r="G227" s="7">
        <f t="shared" si="54"/>
        <v>101951.83186267958</v>
      </c>
      <c r="H227" s="7">
        <f t="shared" si="54"/>
        <v>107113.14335072771</v>
      </c>
      <c r="I227" s="7">
        <f>SUM(I223*1.025)</f>
        <v>112535.74623285828</v>
      </c>
    </row>
    <row r="228" spans="1:9" s="10" customFormat="1" ht="14.25" customHeight="1" x14ac:dyDescent="0.25">
      <c r="A228" s="21" t="s">
        <v>96</v>
      </c>
      <c r="B228" s="17"/>
      <c r="D228" s="7"/>
      <c r="E228" s="7"/>
      <c r="F228" s="7"/>
      <c r="G228" s="7"/>
      <c r="H228" s="7"/>
      <c r="I228" s="7"/>
    </row>
    <row r="229" spans="1:9" s="10" customFormat="1" ht="14.25" customHeight="1" x14ac:dyDescent="0.25">
      <c r="A229" s="21"/>
      <c r="B229" s="17"/>
      <c r="D229" s="7"/>
      <c r="E229" s="7"/>
      <c r="F229" s="7"/>
      <c r="G229" s="7"/>
      <c r="H229" s="7"/>
      <c r="I229" s="7"/>
    </row>
    <row r="230" spans="1:9" s="10" customFormat="1" ht="14.25" customHeight="1" x14ac:dyDescent="0.25">
      <c r="A230" s="21" t="s">
        <v>79</v>
      </c>
      <c r="B230" s="17">
        <v>54</v>
      </c>
      <c r="D230" s="31">
        <f t="shared" ref="D230:H232" si="55">SUM(E221)</f>
        <v>43.322386404554756</v>
      </c>
      <c r="E230" s="31">
        <f t="shared" si="55"/>
        <v>45.515582216285338</v>
      </c>
      <c r="F230" s="31">
        <f t="shared" si="55"/>
        <v>47.819808565984772</v>
      </c>
      <c r="G230" s="31">
        <f t="shared" si="55"/>
        <v>50.240686374637747</v>
      </c>
      <c r="H230" s="31">
        <f t="shared" si="55"/>
        <v>52.784121122353774</v>
      </c>
      <c r="I230" s="31">
        <f>SUM(I225*1.025)</f>
        <v>55.45631725417293</v>
      </c>
    </row>
    <row r="231" spans="1:9" s="10" customFormat="1" ht="14.25" customHeight="1" x14ac:dyDescent="0.25">
      <c r="A231" s="21" t="s">
        <v>66</v>
      </c>
      <c r="B231" s="17"/>
      <c r="D231" s="6">
        <f t="shared" si="55"/>
        <v>7509.213643456158</v>
      </c>
      <c r="E231" s="6">
        <f t="shared" si="55"/>
        <v>7889.3675841561244</v>
      </c>
      <c r="F231" s="6">
        <f t="shared" si="55"/>
        <v>8288.7668181040262</v>
      </c>
      <c r="G231" s="6">
        <f t="shared" si="55"/>
        <v>8708.3856382705399</v>
      </c>
      <c r="H231" s="6">
        <f t="shared" si="55"/>
        <v>9149.2476612079845</v>
      </c>
      <c r="I231" s="6">
        <f>SUM(I226*1.025)</f>
        <v>9612.4283240566365</v>
      </c>
    </row>
    <row r="232" spans="1:9" s="10" customFormat="1" ht="14.25" customHeight="1" x14ac:dyDescent="0.25">
      <c r="A232" s="21" t="s">
        <v>83</v>
      </c>
      <c r="B232" s="17"/>
      <c r="D232" s="7">
        <f t="shared" si="55"/>
        <v>90110.563721473955</v>
      </c>
      <c r="E232" s="7">
        <f t="shared" si="55"/>
        <v>94672.411009873555</v>
      </c>
      <c r="F232" s="7">
        <f t="shared" si="55"/>
        <v>99465.20181724838</v>
      </c>
      <c r="G232" s="7">
        <f t="shared" si="55"/>
        <v>104500.62765924656</v>
      </c>
      <c r="H232" s="7">
        <f t="shared" si="55"/>
        <v>109790.97193449589</v>
      </c>
      <c r="I232" s="7">
        <f>SUM(I227*1.025)</f>
        <v>115349.13988867973</v>
      </c>
    </row>
    <row r="233" spans="1:9" s="10" customFormat="1" ht="14.25" customHeight="1" x14ac:dyDescent="0.25">
      <c r="A233" s="21" t="s">
        <v>60</v>
      </c>
      <c r="B233" s="17"/>
      <c r="D233" s="7"/>
      <c r="E233" s="7"/>
      <c r="F233" s="7"/>
      <c r="G233" s="7"/>
      <c r="H233" s="7"/>
      <c r="I233" s="7"/>
    </row>
    <row r="234" spans="1:9" s="10" customFormat="1" ht="14.25" customHeight="1" x14ac:dyDescent="0.25">
      <c r="A234" s="10" t="s">
        <v>142</v>
      </c>
      <c r="B234" s="17"/>
      <c r="D234" s="7"/>
      <c r="E234" s="7"/>
      <c r="F234" s="7"/>
      <c r="G234" s="7"/>
      <c r="H234" s="7"/>
      <c r="I234" s="7"/>
    </row>
    <row r="235" spans="1:9" s="10" customFormat="1" ht="14.25" customHeight="1" x14ac:dyDescent="0.25">
      <c r="A235" s="21" t="s">
        <v>59</v>
      </c>
      <c r="B235" s="17"/>
      <c r="D235" s="7"/>
      <c r="E235" s="7"/>
      <c r="F235" s="7"/>
      <c r="G235" s="7"/>
      <c r="H235" s="7"/>
      <c r="I235" s="7"/>
    </row>
    <row r="236" spans="1:9" s="10" customFormat="1" ht="14.25" customHeight="1" x14ac:dyDescent="0.25">
      <c r="A236" s="21" t="s">
        <v>145</v>
      </c>
      <c r="B236" s="17"/>
      <c r="D236" s="7"/>
      <c r="E236" s="7"/>
      <c r="F236" s="7"/>
      <c r="G236" s="7"/>
      <c r="H236" s="7"/>
      <c r="I236" s="7"/>
    </row>
    <row r="237" spans="1:9" s="10" customFormat="1" ht="14.25" customHeight="1" x14ac:dyDescent="0.25">
      <c r="A237" s="21"/>
      <c r="B237" s="17"/>
      <c r="D237" s="6"/>
      <c r="E237" s="6"/>
      <c r="F237" s="6"/>
      <c r="G237" s="6"/>
      <c r="H237" s="6"/>
      <c r="I237" s="6"/>
    </row>
    <row r="238" spans="1:9" s="10" customFormat="1" ht="14.25" customHeight="1" x14ac:dyDescent="0.25">
      <c r="A238" s="21" t="s">
        <v>120</v>
      </c>
      <c r="B238" s="17"/>
      <c r="D238" s="31">
        <f t="shared" ref="D238:H240" si="56">SUM(E225)</f>
        <v>44.405446064668624</v>
      </c>
      <c r="E238" s="31">
        <f t="shared" si="56"/>
        <v>46.653471771692466</v>
      </c>
      <c r="F238" s="31">
        <f t="shared" si="56"/>
        <v>49.015303780134388</v>
      </c>
      <c r="G238" s="31">
        <f t="shared" si="56"/>
        <v>51.496703534003686</v>
      </c>
      <c r="H238" s="31">
        <f t="shared" si="56"/>
        <v>54.103724150412617</v>
      </c>
      <c r="I238" s="31">
        <f>SUM(I230*1.025)</f>
        <v>56.84272518552725</v>
      </c>
    </row>
    <row r="239" spans="1:9" s="10" customFormat="1" ht="14.25" customHeight="1" x14ac:dyDescent="0.25">
      <c r="A239" s="21" t="s">
        <v>76</v>
      </c>
      <c r="B239" s="17">
        <v>55</v>
      </c>
      <c r="D239" s="6">
        <f t="shared" si="56"/>
        <v>7696.9439845425613</v>
      </c>
      <c r="E239" s="6">
        <f t="shared" si="56"/>
        <v>8086.6017737600268</v>
      </c>
      <c r="F239" s="6">
        <f t="shared" si="56"/>
        <v>8495.9859885566257</v>
      </c>
      <c r="G239" s="6">
        <f t="shared" si="56"/>
        <v>8926.0952792273019</v>
      </c>
      <c r="H239" s="6">
        <f t="shared" si="56"/>
        <v>9377.9788527381825</v>
      </c>
      <c r="I239" s="6">
        <f>SUM(I231*1.025)</f>
        <v>9852.7390321580515</v>
      </c>
    </row>
    <row r="240" spans="1:9" s="10" customFormat="1" ht="14.25" customHeight="1" x14ac:dyDescent="0.25">
      <c r="A240" s="21" t="s">
        <v>138</v>
      </c>
      <c r="B240" s="17"/>
      <c r="D240" s="7">
        <f t="shared" si="56"/>
        <v>92363.327814510791</v>
      </c>
      <c r="E240" s="7">
        <f t="shared" si="56"/>
        <v>97039.22128512038</v>
      </c>
      <c r="F240" s="7">
        <f t="shared" si="56"/>
        <v>101951.83186267958</v>
      </c>
      <c r="G240" s="7">
        <f t="shared" si="56"/>
        <v>107113.14335072771</v>
      </c>
      <c r="H240" s="7">
        <f t="shared" si="56"/>
        <v>112535.74623285828</v>
      </c>
      <c r="I240" s="7">
        <f>SUM(I232*1.025)</f>
        <v>118232.86838589671</v>
      </c>
    </row>
    <row r="241" spans="1:9" s="10" customFormat="1" ht="14.25" customHeight="1" x14ac:dyDescent="0.25">
      <c r="A241" s="21" t="s">
        <v>81</v>
      </c>
      <c r="B241" s="17"/>
      <c r="D241" s="7"/>
      <c r="E241" s="7"/>
      <c r="F241" s="7"/>
      <c r="G241" s="7"/>
      <c r="H241" s="7"/>
      <c r="I241" s="7"/>
    </row>
    <row r="242" spans="1:9" s="10" customFormat="1" ht="14.25" customHeight="1" x14ac:dyDescent="0.25">
      <c r="A242" s="21"/>
      <c r="B242" s="17"/>
      <c r="D242" s="7"/>
      <c r="E242" s="7"/>
      <c r="F242" s="7"/>
      <c r="G242" s="7"/>
      <c r="H242" s="7"/>
      <c r="I242" s="7"/>
    </row>
    <row r="243" spans="1:9" s="10" customFormat="1" ht="14.25" customHeight="1" x14ac:dyDescent="0.25">
      <c r="A243" s="21" t="s">
        <v>43</v>
      </c>
      <c r="B243" s="17">
        <v>56</v>
      </c>
      <c r="D243" s="31">
        <f t="shared" ref="D243:H245" si="57">SUM(E230)</f>
        <v>45.515582216285338</v>
      </c>
      <c r="E243" s="31">
        <f t="shared" si="57"/>
        <v>47.819808565984772</v>
      </c>
      <c r="F243" s="31">
        <f t="shared" si="57"/>
        <v>50.240686374637747</v>
      </c>
      <c r="G243" s="31">
        <f t="shared" si="57"/>
        <v>52.784121122353774</v>
      </c>
      <c r="H243" s="31">
        <f t="shared" si="57"/>
        <v>55.45631725417293</v>
      </c>
      <c r="I243" s="31">
        <f>SUM(I238*1.025)</f>
        <v>58.263793315165429</v>
      </c>
    </row>
    <row r="244" spans="1:9" s="10" customFormat="1" ht="14.25" customHeight="1" x14ac:dyDescent="0.25">
      <c r="A244" s="21" t="s">
        <v>122</v>
      </c>
      <c r="B244" s="17"/>
      <c r="D244" s="6">
        <f t="shared" si="57"/>
        <v>7889.3675841561244</v>
      </c>
      <c r="E244" s="6">
        <f t="shared" si="57"/>
        <v>8288.7668181040262</v>
      </c>
      <c r="F244" s="6">
        <f t="shared" si="57"/>
        <v>8708.3856382705399</v>
      </c>
      <c r="G244" s="6">
        <f t="shared" si="57"/>
        <v>9149.2476612079845</v>
      </c>
      <c r="H244" s="6">
        <f t="shared" si="57"/>
        <v>9612.4283240566365</v>
      </c>
      <c r="I244" s="6">
        <f>SUM(I239*1.025)</f>
        <v>10099.057507962001</v>
      </c>
    </row>
    <row r="245" spans="1:9" s="10" customFormat="1" ht="14.25" customHeight="1" x14ac:dyDescent="0.25">
      <c r="A245" s="21" t="s">
        <v>104</v>
      </c>
      <c r="B245" s="17"/>
      <c r="D245" s="7">
        <f t="shared" si="57"/>
        <v>94672.411009873555</v>
      </c>
      <c r="E245" s="7">
        <f t="shared" si="57"/>
        <v>99465.20181724838</v>
      </c>
      <c r="F245" s="7">
        <f t="shared" si="57"/>
        <v>104500.62765924656</v>
      </c>
      <c r="G245" s="7">
        <f t="shared" si="57"/>
        <v>109790.97193449589</v>
      </c>
      <c r="H245" s="7">
        <f t="shared" si="57"/>
        <v>115349.13988867973</v>
      </c>
      <c r="I245" s="7">
        <f>SUM(I240*1.025)</f>
        <v>121188.69009554412</v>
      </c>
    </row>
    <row r="246" spans="1:9" s="10" customFormat="1" ht="14.25" customHeight="1" x14ac:dyDescent="0.25">
      <c r="A246" s="21" t="s">
        <v>141</v>
      </c>
      <c r="B246" s="17"/>
      <c r="D246" s="7"/>
      <c r="E246" s="7"/>
      <c r="F246" s="7"/>
      <c r="G246" s="7"/>
      <c r="H246" s="7"/>
      <c r="I246" s="7"/>
    </row>
    <row r="247" spans="1:9" s="10" customFormat="1" ht="14.25" customHeight="1" x14ac:dyDescent="0.25">
      <c r="A247" s="21"/>
      <c r="B247" s="17"/>
      <c r="D247" s="6"/>
      <c r="E247" s="6"/>
      <c r="F247" s="6"/>
      <c r="G247" s="6"/>
      <c r="H247" s="6"/>
      <c r="I247" s="6"/>
    </row>
    <row r="248" spans="1:9" s="10" customFormat="1" ht="14.25" customHeight="1" x14ac:dyDescent="0.25">
      <c r="A248" s="21" t="s">
        <v>61</v>
      </c>
      <c r="B248" s="17">
        <v>57</v>
      </c>
      <c r="D248" s="31">
        <f t="shared" ref="D248:H250" si="58">SUM(E238)</f>
        <v>46.653471771692466</v>
      </c>
      <c r="E248" s="31">
        <f t="shared" si="58"/>
        <v>49.015303780134388</v>
      </c>
      <c r="F248" s="31">
        <f t="shared" si="58"/>
        <v>51.496703534003686</v>
      </c>
      <c r="G248" s="31">
        <f t="shared" si="58"/>
        <v>54.103724150412617</v>
      </c>
      <c r="H248" s="31">
        <f t="shared" si="58"/>
        <v>56.84272518552725</v>
      </c>
      <c r="I248" s="31">
        <f>SUM(I243*1.025)</f>
        <v>59.720388148044563</v>
      </c>
    </row>
    <row r="249" spans="1:9" s="10" customFormat="1" ht="14.25" customHeight="1" x14ac:dyDescent="0.25">
      <c r="A249" s="21" t="s">
        <v>136</v>
      </c>
      <c r="B249" s="17"/>
      <c r="D249" s="6">
        <f t="shared" si="58"/>
        <v>8086.6017737600268</v>
      </c>
      <c r="E249" s="6">
        <f t="shared" si="58"/>
        <v>8495.9859885566257</v>
      </c>
      <c r="F249" s="6">
        <f t="shared" si="58"/>
        <v>8926.0952792273019</v>
      </c>
      <c r="G249" s="6">
        <f t="shared" si="58"/>
        <v>9377.9788527381825</v>
      </c>
      <c r="H249" s="6">
        <f t="shared" si="58"/>
        <v>9852.7390321580515</v>
      </c>
      <c r="I249" s="6">
        <f>SUM(I244*1.025)</f>
        <v>10351.533945661051</v>
      </c>
    </row>
    <row r="250" spans="1:9" s="10" customFormat="1" ht="14.25" customHeight="1" x14ac:dyDescent="0.25">
      <c r="A250" s="21"/>
      <c r="B250" s="17"/>
      <c r="D250" s="7">
        <f t="shared" si="58"/>
        <v>97039.22128512038</v>
      </c>
      <c r="E250" s="7">
        <f t="shared" si="58"/>
        <v>101951.83186267958</v>
      </c>
      <c r="F250" s="7">
        <f t="shared" si="58"/>
        <v>107113.14335072771</v>
      </c>
      <c r="G250" s="7">
        <f t="shared" si="58"/>
        <v>112535.74623285828</v>
      </c>
      <c r="H250" s="7">
        <f t="shared" si="58"/>
        <v>118232.86838589671</v>
      </c>
      <c r="I250" s="7">
        <f>SUM(I245*1.025)</f>
        <v>124218.40734793272</v>
      </c>
    </row>
    <row r="251" spans="1:9" s="10" customFormat="1" ht="14.25" customHeight="1" x14ac:dyDescent="0.25">
      <c r="A251" s="21"/>
      <c r="B251" s="17"/>
      <c r="D251" s="7"/>
      <c r="E251" s="7"/>
      <c r="F251" s="7"/>
      <c r="G251" s="7"/>
      <c r="H251" s="7"/>
      <c r="I251" s="7"/>
    </row>
    <row r="252" spans="1:9" s="10" customFormat="1" ht="14.25" customHeight="1" x14ac:dyDescent="0.25">
      <c r="A252" s="21" t="s">
        <v>117</v>
      </c>
      <c r="B252" s="17">
        <v>58</v>
      </c>
      <c r="D252" s="31">
        <f t="shared" ref="D252:H254" si="59">SUM(E243)</f>
        <v>47.819808565984772</v>
      </c>
      <c r="E252" s="31">
        <f t="shared" si="59"/>
        <v>50.240686374637747</v>
      </c>
      <c r="F252" s="31">
        <f t="shared" si="59"/>
        <v>52.784121122353774</v>
      </c>
      <c r="G252" s="31">
        <f t="shared" si="59"/>
        <v>55.45631725417293</v>
      </c>
      <c r="H252" s="31">
        <f t="shared" si="59"/>
        <v>58.263793315165429</v>
      </c>
      <c r="I252" s="31">
        <f>SUM(I248*1.025)</f>
        <v>61.213397851745675</v>
      </c>
    </row>
    <row r="253" spans="1:9" s="10" customFormat="1" ht="14.25" customHeight="1" x14ac:dyDescent="0.25">
      <c r="A253" s="21" t="s">
        <v>101</v>
      </c>
      <c r="B253" s="17"/>
      <c r="D253" s="6">
        <f t="shared" si="59"/>
        <v>8288.7668181040262</v>
      </c>
      <c r="E253" s="6">
        <f t="shared" si="59"/>
        <v>8708.3856382705399</v>
      </c>
      <c r="F253" s="6">
        <f t="shared" si="59"/>
        <v>9149.2476612079845</v>
      </c>
      <c r="G253" s="6">
        <f t="shared" si="59"/>
        <v>9612.4283240566365</v>
      </c>
      <c r="H253" s="6">
        <f t="shared" si="59"/>
        <v>10099.057507962001</v>
      </c>
      <c r="I253" s="6">
        <f>SUM(I249*1.025)</f>
        <v>10610.322294302576</v>
      </c>
    </row>
    <row r="254" spans="1:9" s="10" customFormat="1" ht="14.25" customHeight="1" x14ac:dyDescent="0.25">
      <c r="A254" s="21" t="s">
        <v>143</v>
      </c>
      <c r="B254" s="17"/>
      <c r="D254" s="7">
        <f t="shared" si="59"/>
        <v>99465.20181724838</v>
      </c>
      <c r="E254" s="7">
        <f t="shared" si="59"/>
        <v>104500.62765924656</v>
      </c>
      <c r="F254" s="7">
        <f t="shared" si="59"/>
        <v>109790.97193449589</v>
      </c>
      <c r="G254" s="7">
        <f t="shared" si="59"/>
        <v>115349.13988867973</v>
      </c>
      <c r="H254" s="7">
        <f t="shared" si="59"/>
        <v>121188.69009554412</v>
      </c>
      <c r="I254" s="7">
        <f>SUM(I250*1.025)</f>
        <v>127323.86753163103</v>
      </c>
    </row>
    <row r="255" spans="1:9" s="10" customFormat="1" ht="14.25" customHeight="1" x14ac:dyDescent="0.25">
      <c r="A255" s="21" t="s">
        <v>102</v>
      </c>
      <c r="B255" s="17"/>
      <c r="D255" s="7"/>
      <c r="E255" s="7"/>
      <c r="F255" s="7"/>
      <c r="G255" s="7"/>
      <c r="H255" s="7"/>
      <c r="I255" s="7"/>
    </row>
    <row r="256" spans="1:9" s="10" customFormat="1" ht="14.25" customHeight="1" x14ac:dyDescent="0.25">
      <c r="A256" s="21" t="s">
        <v>82</v>
      </c>
      <c r="B256" s="17"/>
      <c r="D256" s="7"/>
      <c r="E256" s="7"/>
      <c r="F256" s="7"/>
      <c r="G256" s="7"/>
      <c r="H256" s="7"/>
      <c r="I256" s="7"/>
    </row>
    <row r="257" spans="1:9" s="10" customFormat="1" ht="14.25" customHeight="1" x14ac:dyDescent="0.25">
      <c r="A257" s="21" t="s">
        <v>103</v>
      </c>
      <c r="B257" s="17"/>
      <c r="D257" s="7"/>
      <c r="E257" s="7"/>
      <c r="F257" s="7"/>
      <c r="G257" s="7"/>
      <c r="H257" s="7"/>
      <c r="I257" s="7"/>
    </row>
    <row r="258" spans="1:9" s="10" customFormat="1" ht="14.25" customHeight="1" x14ac:dyDescent="0.25">
      <c r="A258" s="21" t="s">
        <v>77</v>
      </c>
      <c r="B258" s="17"/>
      <c r="D258" s="7"/>
      <c r="E258" s="7"/>
      <c r="F258" s="7"/>
      <c r="G258" s="7"/>
      <c r="H258" s="7"/>
      <c r="I258" s="7"/>
    </row>
    <row r="259" spans="1:9" s="10" customFormat="1" ht="14.25" customHeight="1" x14ac:dyDescent="0.25">
      <c r="A259" s="21" t="s">
        <v>113</v>
      </c>
      <c r="B259" s="17"/>
      <c r="D259" s="7"/>
      <c r="E259" s="7"/>
      <c r="F259" s="7"/>
      <c r="G259" s="7"/>
      <c r="H259" s="7"/>
      <c r="I259" s="7"/>
    </row>
    <row r="260" spans="1:9" s="10" customFormat="1" ht="14.25" customHeight="1" x14ac:dyDescent="0.25">
      <c r="A260" s="21"/>
      <c r="B260" s="17"/>
      <c r="D260" s="7"/>
      <c r="E260" s="7"/>
      <c r="F260" s="7"/>
      <c r="G260" s="7"/>
      <c r="H260" s="7"/>
      <c r="I260" s="7"/>
    </row>
    <row r="261" spans="1:9" s="10" customFormat="1" ht="14.25" customHeight="1" x14ac:dyDescent="0.25">
      <c r="A261" s="21"/>
      <c r="B261" s="17"/>
      <c r="D261" s="7"/>
      <c r="E261" s="7"/>
      <c r="F261" s="7"/>
      <c r="G261" s="7"/>
      <c r="H261" s="7"/>
      <c r="I261" s="7"/>
    </row>
    <row r="262" spans="1:9" s="10" customFormat="1" ht="14.25" customHeight="1" x14ac:dyDescent="0.25">
      <c r="A262" s="21" t="s">
        <v>54</v>
      </c>
      <c r="B262" s="17">
        <v>59</v>
      </c>
      <c r="D262" s="31">
        <f t="shared" ref="D262:H264" si="60">SUM(E248)</f>
        <v>49.015303780134388</v>
      </c>
      <c r="E262" s="31">
        <f t="shared" si="60"/>
        <v>51.496703534003686</v>
      </c>
      <c r="F262" s="31">
        <f t="shared" si="60"/>
        <v>54.103724150412617</v>
      </c>
      <c r="G262" s="31">
        <f t="shared" si="60"/>
        <v>56.84272518552725</v>
      </c>
      <c r="H262" s="31">
        <f t="shared" si="60"/>
        <v>59.720388148044563</v>
      </c>
      <c r="I262" s="31">
        <f>SUM(I252*1.025)</f>
        <v>62.743732798039311</v>
      </c>
    </row>
    <row r="263" spans="1:9" s="10" customFormat="1" ht="14.25" customHeight="1" x14ac:dyDescent="0.25">
      <c r="A263" s="21" t="s">
        <v>146</v>
      </c>
      <c r="B263" s="17"/>
      <c r="D263" s="6">
        <f t="shared" si="60"/>
        <v>8495.9859885566257</v>
      </c>
      <c r="E263" s="6">
        <f t="shared" si="60"/>
        <v>8926.0952792273019</v>
      </c>
      <c r="F263" s="6">
        <f t="shared" si="60"/>
        <v>9377.9788527381825</v>
      </c>
      <c r="G263" s="6">
        <f t="shared" si="60"/>
        <v>9852.7390321580515</v>
      </c>
      <c r="H263" s="6">
        <f t="shared" si="60"/>
        <v>10351.533945661051</v>
      </c>
      <c r="I263" s="6">
        <f>SUM(I253*1.025)</f>
        <v>10875.580351660139</v>
      </c>
    </row>
    <row r="264" spans="1:9" s="10" customFormat="1" ht="14.25" customHeight="1" x14ac:dyDescent="0.25">
      <c r="A264" s="21" t="s">
        <v>114</v>
      </c>
      <c r="B264" s="17"/>
      <c r="D264" s="7">
        <f t="shared" si="60"/>
        <v>101951.83186267958</v>
      </c>
      <c r="E264" s="7">
        <f t="shared" si="60"/>
        <v>107113.14335072771</v>
      </c>
      <c r="F264" s="7">
        <f t="shared" si="60"/>
        <v>112535.74623285828</v>
      </c>
      <c r="G264" s="7">
        <f t="shared" si="60"/>
        <v>118232.86838589671</v>
      </c>
      <c r="H264" s="7">
        <f t="shared" si="60"/>
        <v>124218.40734793272</v>
      </c>
      <c r="I264" s="7">
        <f>SUM(I254*1.025)</f>
        <v>130506.96421992179</v>
      </c>
    </row>
    <row r="265" spans="1:9" s="10" customFormat="1" ht="14.25" customHeight="1" x14ac:dyDescent="0.25">
      <c r="A265" s="21" t="s">
        <v>137</v>
      </c>
      <c r="B265" s="17"/>
      <c r="D265" s="7"/>
      <c r="E265" s="7"/>
      <c r="F265" s="7"/>
      <c r="G265" s="7"/>
      <c r="H265" s="7"/>
      <c r="I265" s="7"/>
    </row>
    <row r="266" spans="1:9" s="10" customFormat="1" ht="14.25" customHeight="1" x14ac:dyDescent="0.25">
      <c r="A266" s="21"/>
      <c r="B266" s="17"/>
      <c r="D266" s="6"/>
      <c r="E266" s="6"/>
      <c r="F266" s="6"/>
      <c r="G266" s="6"/>
      <c r="H266" s="6"/>
      <c r="I266" s="6"/>
    </row>
    <row r="267" spans="1:9" s="10" customFormat="1" ht="14.25" customHeight="1" x14ac:dyDescent="0.25">
      <c r="A267" s="21" t="s">
        <v>118</v>
      </c>
      <c r="B267" s="17">
        <v>60</v>
      </c>
      <c r="D267" s="31">
        <f t="shared" ref="D267:H269" si="61">SUM(E252)</f>
        <v>50.240686374637747</v>
      </c>
      <c r="E267" s="31">
        <f t="shared" si="61"/>
        <v>52.784121122353774</v>
      </c>
      <c r="F267" s="31">
        <f t="shared" si="61"/>
        <v>55.45631725417293</v>
      </c>
      <c r="G267" s="31">
        <f t="shared" si="61"/>
        <v>58.263793315165429</v>
      </c>
      <c r="H267" s="31">
        <f t="shared" si="61"/>
        <v>61.213397851745675</v>
      </c>
      <c r="I267" s="31">
        <f>SUM(I262*1.025)</f>
        <v>64.312326117990281</v>
      </c>
    </row>
    <row r="268" spans="1:9" s="10" customFormat="1" ht="14.25" customHeight="1" x14ac:dyDescent="0.25">
      <c r="A268" s="21" t="s">
        <v>123</v>
      </c>
      <c r="B268" s="17"/>
      <c r="D268" s="6">
        <f t="shared" si="61"/>
        <v>8708.3856382705399</v>
      </c>
      <c r="E268" s="6">
        <f t="shared" si="61"/>
        <v>9149.2476612079845</v>
      </c>
      <c r="F268" s="6">
        <f t="shared" si="61"/>
        <v>9612.4283240566365</v>
      </c>
      <c r="G268" s="6">
        <f t="shared" si="61"/>
        <v>10099.057507962001</v>
      </c>
      <c r="H268" s="6">
        <f t="shared" si="61"/>
        <v>10610.322294302576</v>
      </c>
      <c r="I268" s="6">
        <f>SUM(I263*1.025)</f>
        <v>11147.469860451642</v>
      </c>
    </row>
    <row r="269" spans="1:9" s="10" customFormat="1" ht="14.25" customHeight="1" x14ac:dyDescent="0.25">
      <c r="A269" s="21"/>
      <c r="B269" s="17"/>
      <c r="D269" s="7">
        <f t="shared" si="61"/>
        <v>104500.62765924656</v>
      </c>
      <c r="E269" s="7">
        <f t="shared" si="61"/>
        <v>109790.97193449589</v>
      </c>
      <c r="F269" s="7">
        <f t="shared" si="61"/>
        <v>115349.13988867973</v>
      </c>
      <c r="G269" s="7">
        <f t="shared" si="61"/>
        <v>121188.69009554412</v>
      </c>
      <c r="H269" s="7">
        <f t="shared" si="61"/>
        <v>127323.86753163103</v>
      </c>
      <c r="I269" s="7">
        <f>SUM(I264*1.025)</f>
        <v>133769.63832541983</v>
      </c>
    </row>
    <row r="270" spans="1:9" s="10" customFormat="1" ht="14.25" customHeight="1" x14ac:dyDescent="0.25">
      <c r="A270" s="21"/>
      <c r="B270" s="17"/>
      <c r="D270" s="6"/>
      <c r="E270" s="6"/>
      <c r="F270" s="6"/>
      <c r="G270" s="6"/>
      <c r="H270" s="6"/>
      <c r="I270" s="6"/>
    </row>
    <row r="271" spans="1:9" s="10" customFormat="1" ht="14.25" customHeight="1" x14ac:dyDescent="0.25">
      <c r="A271" s="21" t="s">
        <v>109</v>
      </c>
      <c r="B271" s="17">
        <v>61</v>
      </c>
      <c r="D271" s="31">
        <f t="shared" ref="D271:H273" si="62">SUM(E262)</f>
        <v>51.496703534003686</v>
      </c>
      <c r="E271" s="31">
        <f t="shared" si="62"/>
        <v>54.103724150412617</v>
      </c>
      <c r="F271" s="31">
        <f t="shared" si="62"/>
        <v>56.84272518552725</v>
      </c>
      <c r="G271" s="31">
        <f t="shared" si="62"/>
        <v>59.720388148044563</v>
      </c>
      <c r="H271" s="31">
        <f t="shared" si="62"/>
        <v>62.743732798039311</v>
      </c>
      <c r="I271" s="31">
        <f>SUM(I267*1.025)</f>
        <v>65.920134270940039</v>
      </c>
    </row>
    <row r="272" spans="1:9" s="10" customFormat="1" ht="14.25" customHeight="1" x14ac:dyDescent="0.25">
      <c r="A272" s="21"/>
      <c r="B272" s="17"/>
      <c r="D272" s="6">
        <f t="shared" si="62"/>
        <v>8926.0952792273019</v>
      </c>
      <c r="E272" s="6">
        <f t="shared" si="62"/>
        <v>9377.9788527381825</v>
      </c>
      <c r="F272" s="6">
        <f t="shared" si="62"/>
        <v>9852.7390321580515</v>
      </c>
      <c r="G272" s="6">
        <f t="shared" si="62"/>
        <v>10351.533945661051</v>
      </c>
      <c r="H272" s="6">
        <f t="shared" si="62"/>
        <v>10875.580351660139</v>
      </c>
      <c r="I272" s="6">
        <f>SUM(I268*1.025)</f>
        <v>11426.156606962932</v>
      </c>
    </row>
    <row r="273" spans="1:9" s="10" customFormat="1" ht="14.25" customHeight="1" x14ac:dyDescent="0.25">
      <c r="A273" s="21"/>
      <c r="B273" s="17"/>
      <c r="D273" s="7">
        <f t="shared" si="62"/>
        <v>107113.14335072771</v>
      </c>
      <c r="E273" s="7">
        <f t="shared" si="62"/>
        <v>112535.74623285828</v>
      </c>
      <c r="F273" s="7">
        <f t="shared" si="62"/>
        <v>118232.86838589671</v>
      </c>
      <c r="G273" s="7">
        <f t="shared" si="62"/>
        <v>124218.40734793272</v>
      </c>
      <c r="H273" s="7">
        <f t="shared" si="62"/>
        <v>130506.96421992179</v>
      </c>
      <c r="I273" s="7">
        <f>SUM(I269*1.025)</f>
        <v>137113.87928355532</v>
      </c>
    </row>
    <row r="274" spans="1:9" s="10" customFormat="1" ht="14.25" customHeight="1" x14ac:dyDescent="0.25">
      <c r="A274" s="21"/>
      <c r="B274" s="17"/>
      <c r="D274" s="6"/>
      <c r="E274" s="6"/>
      <c r="F274" s="6"/>
      <c r="G274" s="6"/>
      <c r="H274" s="6"/>
      <c r="I274" s="6"/>
    </row>
    <row r="275" spans="1:9" s="10" customFormat="1" ht="14.25" customHeight="1" x14ac:dyDescent="0.25">
      <c r="A275" s="21" t="s">
        <v>53</v>
      </c>
      <c r="B275" s="17">
        <v>62</v>
      </c>
      <c r="D275" s="31">
        <f t="shared" ref="D275:H277" si="63">SUM(E267)</f>
        <v>52.784121122353774</v>
      </c>
      <c r="E275" s="31">
        <f t="shared" si="63"/>
        <v>55.45631725417293</v>
      </c>
      <c r="F275" s="31">
        <f t="shared" si="63"/>
        <v>58.263793315165429</v>
      </c>
      <c r="G275" s="31">
        <f t="shared" si="63"/>
        <v>61.213397851745675</v>
      </c>
      <c r="H275" s="31">
        <f t="shared" si="63"/>
        <v>64.312326117990281</v>
      </c>
      <c r="I275" s="31">
        <f>SUM(I271*1.025)</f>
        <v>67.56813762771354</v>
      </c>
    </row>
    <row r="276" spans="1:9" s="10" customFormat="1" ht="14.25" customHeight="1" x14ac:dyDescent="0.25">
      <c r="A276" s="21" t="s">
        <v>46</v>
      </c>
      <c r="B276" s="17"/>
      <c r="D276" s="6">
        <f t="shared" si="63"/>
        <v>9149.2476612079845</v>
      </c>
      <c r="E276" s="6">
        <f t="shared" si="63"/>
        <v>9612.4283240566365</v>
      </c>
      <c r="F276" s="6">
        <f t="shared" si="63"/>
        <v>10099.057507962001</v>
      </c>
      <c r="G276" s="6">
        <f t="shared" si="63"/>
        <v>10610.322294302576</v>
      </c>
      <c r="H276" s="6">
        <f t="shared" si="63"/>
        <v>11147.469860451642</v>
      </c>
      <c r="I276" s="6">
        <f>SUM(I272*1.025)</f>
        <v>11711.810522137004</v>
      </c>
    </row>
    <row r="277" spans="1:9" s="10" customFormat="1" ht="14.25" customHeight="1" x14ac:dyDescent="0.25">
      <c r="A277" s="21" t="s">
        <v>106</v>
      </c>
      <c r="B277" s="17"/>
      <c r="D277" s="7">
        <f t="shared" si="63"/>
        <v>109790.97193449589</v>
      </c>
      <c r="E277" s="7">
        <f t="shared" si="63"/>
        <v>115349.13988867973</v>
      </c>
      <c r="F277" s="7">
        <f t="shared" si="63"/>
        <v>121188.69009554412</v>
      </c>
      <c r="G277" s="7">
        <f t="shared" si="63"/>
        <v>127323.86753163103</v>
      </c>
      <c r="H277" s="7">
        <f t="shared" si="63"/>
        <v>133769.63832541983</v>
      </c>
      <c r="I277" s="7">
        <f>SUM(I273*1.025)</f>
        <v>140541.72626564419</v>
      </c>
    </row>
    <row r="278" spans="1:9" s="10" customFormat="1" ht="14.25" customHeight="1" x14ac:dyDescent="0.25">
      <c r="A278" s="21" t="s">
        <v>84</v>
      </c>
      <c r="B278" s="17"/>
      <c r="D278" s="7"/>
      <c r="E278" s="7"/>
      <c r="F278" s="7"/>
      <c r="G278" s="7"/>
      <c r="H278" s="7"/>
      <c r="I278" s="7"/>
    </row>
    <row r="279" spans="1:9" s="10" customFormat="1" ht="14.25" customHeight="1" x14ac:dyDescent="0.25">
      <c r="A279" s="21" t="s">
        <v>45</v>
      </c>
      <c r="B279" s="17"/>
      <c r="D279" s="7"/>
      <c r="E279" s="7"/>
      <c r="F279" s="7"/>
      <c r="G279" s="7"/>
      <c r="H279" s="7"/>
      <c r="I279" s="7"/>
    </row>
    <row r="280" spans="1:9" s="10" customFormat="1" ht="14.25" customHeight="1" x14ac:dyDescent="0.25">
      <c r="A280" s="21" t="s">
        <v>73</v>
      </c>
      <c r="B280" s="17"/>
      <c r="D280" s="6"/>
      <c r="E280" s="6"/>
      <c r="F280" s="6"/>
      <c r="G280" s="6"/>
      <c r="H280" s="6"/>
      <c r="I280" s="6"/>
    </row>
    <row r="281" spans="1:9" s="10" customFormat="1" ht="14.25" customHeight="1" x14ac:dyDescent="0.25">
      <c r="A281" s="21" t="s">
        <v>72</v>
      </c>
      <c r="B281" s="17"/>
      <c r="D281" s="6"/>
      <c r="E281" s="6"/>
      <c r="F281" s="6"/>
      <c r="G281" s="6"/>
      <c r="H281" s="6"/>
      <c r="I281" s="6"/>
    </row>
    <row r="282" spans="1:9" s="10" customFormat="1" ht="14.25" customHeight="1" x14ac:dyDescent="0.25">
      <c r="A282" s="21"/>
      <c r="B282" s="17"/>
      <c r="D282" s="7"/>
      <c r="E282" s="7"/>
      <c r="F282" s="7"/>
      <c r="G282" s="7"/>
      <c r="H282" s="7"/>
      <c r="I282" s="7"/>
    </row>
    <row r="283" spans="1:9" s="10" customFormat="1" ht="14.25" customHeight="1" x14ac:dyDescent="0.25">
      <c r="A283" s="21"/>
      <c r="B283" s="17"/>
      <c r="D283" s="6"/>
      <c r="E283" s="6"/>
      <c r="F283" s="6"/>
      <c r="G283" s="6"/>
      <c r="H283" s="6"/>
      <c r="I283" s="6"/>
    </row>
    <row r="284" spans="1:9" s="10" customFormat="1" ht="14.25" customHeight="1" x14ac:dyDescent="0.25">
      <c r="A284" s="21"/>
      <c r="B284" s="17">
        <v>63</v>
      </c>
      <c r="D284" s="31">
        <f t="shared" ref="D284:H286" si="64">SUM(E271)</f>
        <v>54.103724150412617</v>
      </c>
      <c r="E284" s="31">
        <f t="shared" si="64"/>
        <v>56.84272518552725</v>
      </c>
      <c r="F284" s="31">
        <f t="shared" si="64"/>
        <v>59.720388148044563</v>
      </c>
      <c r="G284" s="31">
        <f t="shared" si="64"/>
        <v>62.743732798039311</v>
      </c>
      <c r="H284" s="31">
        <f t="shared" si="64"/>
        <v>65.920134270940039</v>
      </c>
      <c r="I284" s="31">
        <f>SUM(I275*1.025)</f>
        <v>69.257341068406376</v>
      </c>
    </row>
    <row r="285" spans="1:9" s="10" customFormat="1" ht="14.25" customHeight="1" x14ac:dyDescent="0.25">
      <c r="A285" s="21"/>
      <c r="B285" s="17"/>
      <c r="D285" s="6">
        <f t="shared" si="64"/>
        <v>9377.9788527381825</v>
      </c>
      <c r="E285" s="6">
        <f t="shared" si="64"/>
        <v>9852.7390321580515</v>
      </c>
      <c r="F285" s="6">
        <f t="shared" si="64"/>
        <v>10351.533945661051</v>
      </c>
      <c r="G285" s="6">
        <f t="shared" si="64"/>
        <v>10875.580351660139</v>
      </c>
      <c r="H285" s="6">
        <f t="shared" si="64"/>
        <v>11426.156606962932</v>
      </c>
      <c r="I285" s="6">
        <f>SUM(I276*1.025)</f>
        <v>12004.605785190428</v>
      </c>
    </row>
    <row r="286" spans="1:9" s="10" customFormat="1" ht="14.25" customHeight="1" x14ac:dyDescent="0.25">
      <c r="A286" s="21"/>
      <c r="B286" s="17"/>
      <c r="D286" s="7">
        <f t="shared" si="64"/>
        <v>112535.74623285828</v>
      </c>
      <c r="E286" s="7">
        <f t="shared" si="64"/>
        <v>118232.86838589671</v>
      </c>
      <c r="F286" s="7">
        <f t="shared" si="64"/>
        <v>124218.40734793272</v>
      </c>
      <c r="G286" s="7">
        <f t="shared" si="64"/>
        <v>130506.96421992179</v>
      </c>
      <c r="H286" s="7">
        <f t="shared" si="64"/>
        <v>137113.87928355532</v>
      </c>
      <c r="I286" s="7">
        <f>SUM(I277*1.025)</f>
        <v>144055.26942228529</v>
      </c>
    </row>
    <row r="287" spans="1:9" s="10" customFormat="1" ht="14.25" customHeight="1" x14ac:dyDescent="0.25">
      <c r="A287" s="21"/>
      <c r="B287" s="17"/>
      <c r="D287" s="6"/>
      <c r="E287" s="6"/>
      <c r="F287" s="6"/>
      <c r="G287" s="6"/>
      <c r="H287" s="6"/>
      <c r="I287" s="6"/>
    </row>
    <row r="288" spans="1:9" s="10" customFormat="1" ht="14.25" customHeight="1" x14ac:dyDescent="0.25">
      <c r="A288" s="21" t="s">
        <v>107</v>
      </c>
      <c r="B288" s="17">
        <v>64</v>
      </c>
      <c r="D288" s="31">
        <f t="shared" ref="D288:H290" si="65">SUM(E275)</f>
        <v>55.45631725417293</v>
      </c>
      <c r="E288" s="31">
        <f t="shared" si="65"/>
        <v>58.263793315165429</v>
      </c>
      <c r="F288" s="31">
        <f t="shared" si="65"/>
        <v>61.213397851745675</v>
      </c>
      <c r="G288" s="31">
        <f t="shared" si="65"/>
        <v>64.312326117990281</v>
      </c>
      <c r="H288" s="31">
        <f t="shared" si="65"/>
        <v>67.56813762771354</v>
      </c>
      <c r="I288" s="31">
        <f>SUM(I284*1.025)</f>
        <v>70.988774595116524</v>
      </c>
    </row>
    <row r="289" spans="1:9" s="10" customFormat="1" ht="14.25" customHeight="1" x14ac:dyDescent="0.25">
      <c r="A289" s="21" t="s">
        <v>56</v>
      </c>
      <c r="B289" s="17"/>
      <c r="D289" s="6">
        <f t="shared" si="65"/>
        <v>9612.4283240566365</v>
      </c>
      <c r="E289" s="6">
        <f t="shared" si="65"/>
        <v>10099.057507962001</v>
      </c>
      <c r="F289" s="6">
        <f t="shared" si="65"/>
        <v>10610.322294302576</v>
      </c>
      <c r="G289" s="6">
        <f t="shared" si="65"/>
        <v>11147.469860451642</v>
      </c>
      <c r="H289" s="6">
        <f t="shared" si="65"/>
        <v>11711.810522137004</v>
      </c>
      <c r="I289" s="6">
        <f>SUM(I285*1.025)</f>
        <v>12304.720929820187</v>
      </c>
    </row>
    <row r="290" spans="1:9" s="10" customFormat="1" ht="14.25" customHeight="1" x14ac:dyDescent="0.25">
      <c r="A290" s="21"/>
      <c r="B290" s="17"/>
      <c r="D290" s="7">
        <f t="shared" si="65"/>
        <v>115349.13988867973</v>
      </c>
      <c r="E290" s="7">
        <f t="shared" si="65"/>
        <v>121188.69009554412</v>
      </c>
      <c r="F290" s="7">
        <f t="shared" si="65"/>
        <v>127323.86753163103</v>
      </c>
      <c r="G290" s="7">
        <f t="shared" si="65"/>
        <v>133769.63832541983</v>
      </c>
      <c r="H290" s="7">
        <f t="shared" si="65"/>
        <v>140541.72626564419</v>
      </c>
      <c r="I290" s="7">
        <f>SUM(I286*1.025)</f>
        <v>147656.6511578424</v>
      </c>
    </row>
    <row r="291" spans="1:9" s="10" customFormat="1" ht="14.25" customHeight="1" x14ac:dyDescent="0.25">
      <c r="A291" s="21"/>
      <c r="B291" s="17"/>
      <c r="D291" s="6"/>
      <c r="E291" s="6"/>
      <c r="F291" s="6"/>
      <c r="G291" s="6"/>
      <c r="H291" s="6"/>
      <c r="I291" s="6"/>
    </row>
    <row r="292" spans="1:9" s="10" customFormat="1" ht="14.25" customHeight="1" x14ac:dyDescent="0.25">
      <c r="A292" s="21" t="s">
        <v>115</v>
      </c>
      <c r="B292" s="17">
        <v>65</v>
      </c>
      <c r="D292" s="31">
        <f t="shared" ref="D292:H294" si="66">SUM(E284)</f>
        <v>56.84272518552725</v>
      </c>
      <c r="E292" s="31">
        <f t="shared" si="66"/>
        <v>59.720388148044563</v>
      </c>
      <c r="F292" s="31">
        <f t="shared" si="66"/>
        <v>62.743732798039311</v>
      </c>
      <c r="G292" s="31">
        <f t="shared" si="66"/>
        <v>65.920134270940039</v>
      </c>
      <c r="H292" s="31">
        <f t="shared" si="66"/>
        <v>69.257341068406376</v>
      </c>
      <c r="I292" s="31">
        <f>SUM(I288*1.025)</f>
        <v>72.763493959994435</v>
      </c>
    </row>
    <row r="293" spans="1:9" s="10" customFormat="1" ht="14.25" customHeight="1" x14ac:dyDescent="0.25">
      <c r="A293" s="22"/>
      <c r="B293" s="17"/>
      <c r="D293" s="6">
        <f t="shared" si="66"/>
        <v>9852.7390321580515</v>
      </c>
      <c r="E293" s="6">
        <f t="shared" si="66"/>
        <v>10351.533945661051</v>
      </c>
      <c r="F293" s="6">
        <f t="shared" si="66"/>
        <v>10875.580351660139</v>
      </c>
      <c r="G293" s="6">
        <f t="shared" si="66"/>
        <v>11426.156606962932</v>
      </c>
      <c r="H293" s="6">
        <f t="shared" si="66"/>
        <v>12004.605785190428</v>
      </c>
      <c r="I293" s="6">
        <f>SUM(I289*1.025)</f>
        <v>12612.338953065691</v>
      </c>
    </row>
    <row r="294" spans="1:9" s="10" customFormat="1" ht="14.25" customHeight="1" x14ac:dyDescent="0.25">
      <c r="A294" s="22"/>
      <c r="B294" s="17"/>
      <c r="D294" s="7">
        <f t="shared" si="66"/>
        <v>118232.86838589671</v>
      </c>
      <c r="E294" s="7">
        <f t="shared" si="66"/>
        <v>124218.40734793272</v>
      </c>
      <c r="F294" s="7">
        <f t="shared" si="66"/>
        <v>130506.96421992179</v>
      </c>
      <c r="G294" s="7">
        <f t="shared" si="66"/>
        <v>137113.87928355532</v>
      </c>
      <c r="H294" s="7">
        <f t="shared" si="66"/>
        <v>144055.26942228529</v>
      </c>
      <c r="I294" s="7">
        <f>SUM(I290*1.025)</f>
        <v>151348.06743678843</v>
      </c>
    </row>
    <row r="295" spans="1:9" s="10" customFormat="1" ht="14.25" customHeight="1" x14ac:dyDescent="0.25">
      <c r="A295" s="21"/>
      <c r="B295" s="17"/>
      <c r="D295" s="7"/>
      <c r="E295" s="7"/>
      <c r="F295" s="7"/>
      <c r="G295" s="7"/>
      <c r="H295" s="7"/>
      <c r="I295" s="7"/>
    </row>
    <row r="296" spans="1:9" s="10" customFormat="1" ht="14.25" customHeight="1" x14ac:dyDescent="0.25">
      <c r="A296" s="21" t="s">
        <v>49</v>
      </c>
      <c r="B296" s="17">
        <v>66</v>
      </c>
      <c r="D296" s="31">
        <f t="shared" ref="D296:H298" si="67">SUM(E288)</f>
        <v>58.263793315165429</v>
      </c>
      <c r="E296" s="31">
        <f t="shared" si="67"/>
        <v>61.213397851745675</v>
      </c>
      <c r="F296" s="31">
        <f t="shared" si="67"/>
        <v>64.312326117990281</v>
      </c>
      <c r="G296" s="31">
        <f t="shared" si="67"/>
        <v>67.56813762771354</v>
      </c>
      <c r="H296" s="31">
        <f t="shared" si="67"/>
        <v>70.988774595116524</v>
      </c>
      <c r="I296" s="31">
        <f>SUM(I292*1.025)</f>
        <v>74.582581308994293</v>
      </c>
    </row>
    <row r="297" spans="1:9" s="10" customFormat="1" ht="14.25" customHeight="1" x14ac:dyDescent="0.25">
      <c r="A297" s="21" t="s">
        <v>70</v>
      </c>
      <c r="B297" s="17"/>
      <c r="D297" s="6">
        <f t="shared" si="67"/>
        <v>10099.057507962001</v>
      </c>
      <c r="E297" s="6">
        <f t="shared" si="67"/>
        <v>10610.322294302576</v>
      </c>
      <c r="F297" s="6">
        <f t="shared" si="67"/>
        <v>11147.469860451642</v>
      </c>
      <c r="G297" s="6">
        <f t="shared" si="67"/>
        <v>11711.810522137004</v>
      </c>
      <c r="H297" s="6">
        <f t="shared" si="67"/>
        <v>12304.720929820187</v>
      </c>
      <c r="I297" s="6">
        <f>SUM(I293*1.025)</f>
        <v>12927.647426892332</v>
      </c>
    </row>
    <row r="298" spans="1:9" s="10" customFormat="1" ht="14.25" customHeight="1" x14ac:dyDescent="0.25">
      <c r="A298" s="21" t="s">
        <v>48</v>
      </c>
      <c r="B298" s="17"/>
      <c r="D298" s="7">
        <f t="shared" si="67"/>
        <v>121188.69009554412</v>
      </c>
      <c r="E298" s="7">
        <f t="shared" si="67"/>
        <v>127323.86753163103</v>
      </c>
      <c r="F298" s="7">
        <f t="shared" si="67"/>
        <v>133769.63832541983</v>
      </c>
      <c r="G298" s="7">
        <f t="shared" si="67"/>
        <v>140541.72626564419</v>
      </c>
      <c r="H298" s="7">
        <f t="shared" si="67"/>
        <v>147656.6511578424</v>
      </c>
      <c r="I298" s="7">
        <f>SUM(I294*1.025)</f>
        <v>155131.76912270812</v>
      </c>
    </row>
    <row r="299" spans="1:9" s="10" customFormat="1" ht="14.25" customHeight="1" x14ac:dyDescent="0.25">
      <c r="A299" s="21"/>
      <c r="B299" s="17"/>
      <c r="D299" s="6"/>
      <c r="E299" s="6"/>
      <c r="F299" s="6"/>
      <c r="G299" s="6"/>
      <c r="H299" s="6"/>
      <c r="I299" s="6"/>
    </row>
    <row r="300" spans="1:9" s="10" customFormat="1" ht="14.25" customHeight="1" x14ac:dyDescent="0.25">
      <c r="A300" s="21" t="s">
        <v>74</v>
      </c>
      <c r="B300" s="17">
        <v>67</v>
      </c>
      <c r="D300" s="31">
        <f t="shared" ref="D300:H302" si="68">SUM(E292)</f>
        <v>59.720388148044563</v>
      </c>
      <c r="E300" s="31">
        <f t="shared" si="68"/>
        <v>62.743732798039311</v>
      </c>
      <c r="F300" s="31">
        <f t="shared" si="68"/>
        <v>65.920134270940039</v>
      </c>
      <c r="G300" s="31">
        <f t="shared" si="68"/>
        <v>69.257341068406376</v>
      </c>
      <c r="H300" s="31">
        <f t="shared" si="68"/>
        <v>72.763493959994435</v>
      </c>
      <c r="I300" s="31">
        <f>SUM(I296*1.025)</f>
        <v>76.447145841719149</v>
      </c>
    </row>
    <row r="301" spans="1:9" s="10" customFormat="1" ht="14.25" customHeight="1" x14ac:dyDescent="0.25">
      <c r="A301" s="21"/>
      <c r="B301" s="17"/>
      <c r="D301" s="6">
        <f t="shared" si="68"/>
        <v>10351.533945661051</v>
      </c>
      <c r="E301" s="6">
        <f t="shared" si="68"/>
        <v>10875.580351660139</v>
      </c>
      <c r="F301" s="6">
        <f t="shared" si="68"/>
        <v>11426.156606962932</v>
      </c>
      <c r="G301" s="6">
        <f t="shared" si="68"/>
        <v>12004.605785190428</v>
      </c>
      <c r="H301" s="6">
        <f t="shared" si="68"/>
        <v>12612.338953065691</v>
      </c>
      <c r="I301" s="6">
        <f>SUM(I297*1.025)</f>
        <v>13250.838612564639</v>
      </c>
    </row>
    <row r="302" spans="1:9" s="10" customFormat="1" ht="14.25" customHeight="1" x14ac:dyDescent="0.25">
      <c r="A302" s="21"/>
      <c r="B302" s="17"/>
      <c r="D302" s="7">
        <f t="shared" si="68"/>
        <v>124218.40734793272</v>
      </c>
      <c r="E302" s="7">
        <f t="shared" si="68"/>
        <v>130506.96421992179</v>
      </c>
      <c r="F302" s="7">
        <f t="shared" si="68"/>
        <v>137113.87928355532</v>
      </c>
      <c r="G302" s="7">
        <f t="shared" si="68"/>
        <v>144055.26942228529</v>
      </c>
      <c r="H302" s="7">
        <f t="shared" si="68"/>
        <v>151348.06743678843</v>
      </c>
      <c r="I302" s="7">
        <f>SUM(I298*1.025)</f>
        <v>159010.0633507758</v>
      </c>
    </row>
    <row r="303" spans="1:9" s="10" customFormat="1" ht="14.25" customHeight="1" x14ac:dyDescent="0.25">
      <c r="A303" s="21"/>
      <c r="B303" s="17"/>
      <c r="D303" s="6"/>
      <c r="E303" s="6"/>
      <c r="F303" s="6"/>
      <c r="G303" s="6"/>
      <c r="H303" s="6"/>
      <c r="I303" s="6"/>
    </row>
    <row r="304" spans="1:9" s="10" customFormat="1" ht="14.25" customHeight="1" x14ac:dyDescent="0.25">
      <c r="A304" s="21" t="s">
        <v>116</v>
      </c>
      <c r="B304" s="17">
        <v>68</v>
      </c>
      <c r="D304" s="31">
        <f t="shared" ref="D304:H305" si="69">SUM(E296)</f>
        <v>61.213397851745675</v>
      </c>
      <c r="E304" s="31">
        <f t="shared" si="69"/>
        <v>64.312326117990281</v>
      </c>
      <c r="F304" s="31">
        <f t="shared" si="69"/>
        <v>67.56813762771354</v>
      </c>
      <c r="G304" s="31">
        <f t="shared" si="69"/>
        <v>70.988774595116524</v>
      </c>
      <c r="H304" s="31">
        <f t="shared" si="69"/>
        <v>74.582581308994293</v>
      </c>
      <c r="I304" s="31">
        <f>SUM(I300*1.025)</f>
        <v>78.358324487762118</v>
      </c>
    </row>
    <row r="305" spans="1:9" s="10" customFormat="1" ht="14.25" customHeight="1" x14ac:dyDescent="0.25">
      <c r="A305" s="21" t="s">
        <v>65</v>
      </c>
      <c r="B305" s="17"/>
      <c r="D305" s="6">
        <f t="shared" si="69"/>
        <v>10610.322294302576</v>
      </c>
      <c r="E305" s="6">
        <f t="shared" si="69"/>
        <v>11147.469860451642</v>
      </c>
      <c r="F305" s="6">
        <f t="shared" si="69"/>
        <v>11711.810522137004</v>
      </c>
      <c r="G305" s="6">
        <f t="shared" si="69"/>
        <v>12304.720929820187</v>
      </c>
      <c r="H305" s="6">
        <f t="shared" si="69"/>
        <v>12927.647426892332</v>
      </c>
      <c r="I305" s="6">
        <f>SUM(I301*1.025)</f>
        <v>13582.109577878755</v>
      </c>
    </row>
    <row r="306" spans="1:9" s="10" customFormat="1" ht="14.25" customHeight="1" x14ac:dyDescent="0.25">
      <c r="A306" s="21" t="s">
        <v>47</v>
      </c>
      <c r="B306" s="17"/>
      <c r="D306" s="7">
        <f>SUM(E298)</f>
        <v>127323.86753163103</v>
      </c>
      <c r="E306" s="7">
        <f>SUM(F298)</f>
        <v>133769.63832541983</v>
      </c>
      <c r="F306" s="7">
        <f>SUM(G298)</f>
        <v>140541.72626564419</v>
      </c>
      <c r="G306" s="7">
        <f>SUM(H298)</f>
        <v>147656.6511578424</v>
      </c>
      <c r="H306" s="7">
        <f>SUM(I298)</f>
        <v>155131.76912270812</v>
      </c>
      <c r="I306" s="7">
        <f>SUM(I302*1.025)</f>
        <v>162985.3149345452</v>
      </c>
    </row>
    <row r="307" spans="1:9" s="10" customFormat="1" ht="14.25" customHeight="1" x14ac:dyDescent="0.25">
      <c r="A307" s="21" t="s">
        <v>68</v>
      </c>
      <c r="B307" s="17"/>
      <c r="D307" s="7"/>
      <c r="E307" s="7"/>
      <c r="F307" s="7"/>
      <c r="G307" s="7"/>
      <c r="H307" s="7"/>
      <c r="I307" s="7"/>
    </row>
    <row r="308" spans="1:9" s="10" customFormat="1" ht="14.25" customHeight="1" x14ac:dyDescent="0.25">
      <c r="A308" s="21" t="s">
        <v>144</v>
      </c>
      <c r="B308" s="17"/>
      <c r="D308" s="7"/>
      <c r="E308" s="7"/>
      <c r="F308" s="7"/>
      <c r="G308" s="7"/>
      <c r="H308" s="7"/>
      <c r="I308" s="7"/>
    </row>
    <row r="309" spans="1:9" s="10" customFormat="1" ht="14.25" customHeight="1" x14ac:dyDescent="0.25">
      <c r="A309" s="21"/>
      <c r="B309" s="17"/>
      <c r="D309" s="7"/>
      <c r="E309" s="7"/>
      <c r="F309" s="7"/>
      <c r="G309" s="7"/>
      <c r="H309" s="7"/>
      <c r="I309" s="7"/>
    </row>
    <row r="310" spans="1:9" s="10" customFormat="1" ht="14.25" customHeight="1" x14ac:dyDescent="0.25">
      <c r="A310" s="21" t="s">
        <v>64</v>
      </c>
      <c r="B310" s="17">
        <v>69</v>
      </c>
      <c r="D310" s="31">
        <f t="shared" ref="D310:H312" si="70">SUM(E300)</f>
        <v>62.743732798039311</v>
      </c>
      <c r="E310" s="31">
        <f t="shared" si="70"/>
        <v>65.920134270940039</v>
      </c>
      <c r="F310" s="31">
        <f t="shared" si="70"/>
        <v>69.257341068406376</v>
      </c>
      <c r="G310" s="31">
        <f t="shared" si="70"/>
        <v>72.763493959994435</v>
      </c>
      <c r="H310" s="31">
        <f t="shared" si="70"/>
        <v>76.447145841719149</v>
      </c>
      <c r="I310" s="31">
        <f>SUM(I304*1.025)</f>
        <v>80.317282599956158</v>
      </c>
    </row>
    <row r="311" spans="1:9" s="10" customFormat="1" ht="14.25" customHeight="1" x14ac:dyDescent="0.25">
      <c r="A311" s="21" t="s">
        <v>75</v>
      </c>
      <c r="B311" s="17"/>
      <c r="D311" s="6">
        <f t="shared" si="70"/>
        <v>10875.580351660139</v>
      </c>
      <c r="E311" s="6">
        <f t="shared" si="70"/>
        <v>11426.156606962932</v>
      </c>
      <c r="F311" s="6">
        <f t="shared" si="70"/>
        <v>12004.605785190428</v>
      </c>
      <c r="G311" s="6">
        <f t="shared" si="70"/>
        <v>12612.338953065691</v>
      </c>
      <c r="H311" s="6">
        <f t="shared" si="70"/>
        <v>13250.838612564639</v>
      </c>
      <c r="I311" s="6">
        <f>SUM(I305*1.025)</f>
        <v>13921.662317325723</v>
      </c>
    </row>
    <row r="312" spans="1:9" s="10" customFormat="1" ht="14.25" customHeight="1" x14ac:dyDescent="0.25">
      <c r="A312" s="21" t="s">
        <v>44</v>
      </c>
      <c r="B312" s="17"/>
      <c r="D312" s="7">
        <f t="shared" si="70"/>
        <v>130506.96421992179</v>
      </c>
      <c r="E312" s="7">
        <f t="shared" si="70"/>
        <v>137113.87928355532</v>
      </c>
      <c r="F312" s="7">
        <f t="shared" si="70"/>
        <v>144055.26942228529</v>
      </c>
      <c r="G312" s="7">
        <f t="shared" si="70"/>
        <v>151348.06743678843</v>
      </c>
      <c r="H312" s="7">
        <f t="shared" si="70"/>
        <v>159010.0633507758</v>
      </c>
      <c r="I312" s="7">
        <f>SUM(I306*1.025)</f>
        <v>167059.94780790881</v>
      </c>
    </row>
    <row r="313" spans="1:9" s="10" customFormat="1" ht="14.25" customHeight="1" x14ac:dyDescent="0.25">
      <c r="A313" s="21"/>
      <c r="B313" s="17"/>
      <c r="D313" s="6"/>
      <c r="E313" s="6"/>
      <c r="F313" s="6"/>
      <c r="G313" s="6"/>
      <c r="H313" s="6"/>
      <c r="I313" s="6"/>
    </row>
    <row r="314" spans="1:9" s="10" customFormat="1" ht="14.25" customHeight="1" x14ac:dyDescent="0.25">
      <c r="A314" s="21"/>
      <c r="B314" s="17">
        <v>70</v>
      </c>
      <c r="D314" s="31">
        <f t="shared" ref="D314:H316" si="71">SUM(E304)</f>
        <v>64.312326117990281</v>
      </c>
      <c r="E314" s="31">
        <f t="shared" si="71"/>
        <v>67.56813762771354</v>
      </c>
      <c r="F314" s="31">
        <f t="shared" si="71"/>
        <v>70.988774595116524</v>
      </c>
      <c r="G314" s="31">
        <f t="shared" si="71"/>
        <v>74.582581308994293</v>
      </c>
      <c r="H314" s="31">
        <f t="shared" si="71"/>
        <v>78.358324487762118</v>
      </c>
      <c r="I314" s="31">
        <f>SUM(I310*1.025)</f>
        <v>82.325214664955055</v>
      </c>
    </row>
    <row r="315" spans="1:9" s="10" customFormat="1" ht="14.25" customHeight="1" x14ac:dyDescent="0.25">
      <c r="A315" s="21"/>
      <c r="B315" s="17"/>
      <c r="D315" s="6">
        <f t="shared" si="71"/>
        <v>11147.469860451642</v>
      </c>
      <c r="E315" s="6">
        <f t="shared" si="71"/>
        <v>11711.810522137004</v>
      </c>
      <c r="F315" s="6">
        <f t="shared" si="71"/>
        <v>12304.720929820187</v>
      </c>
      <c r="G315" s="6">
        <f t="shared" si="71"/>
        <v>12927.647426892332</v>
      </c>
      <c r="H315" s="6">
        <f t="shared" si="71"/>
        <v>13582.109577878755</v>
      </c>
      <c r="I315" s="6">
        <f>SUM(I311*1.025)</f>
        <v>14269.703875258865</v>
      </c>
    </row>
    <row r="316" spans="1:9" s="10" customFormat="1" ht="14.25" customHeight="1" x14ac:dyDescent="0.25">
      <c r="A316" s="21"/>
      <c r="B316" s="17"/>
      <c r="D316" s="7">
        <f t="shared" si="71"/>
        <v>133769.63832541983</v>
      </c>
      <c r="E316" s="7">
        <f t="shared" si="71"/>
        <v>140541.72626564419</v>
      </c>
      <c r="F316" s="7">
        <f t="shared" si="71"/>
        <v>147656.6511578424</v>
      </c>
      <c r="G316" s="7">
        <f t="shared" si="71"/>
        <v>155131.76912270812</v>
      </c>
      <c r="H316" s="7">
        <f t="shared" si="71"/>
        <v>162985.3149345452</v>
      </c>
      <c r="I316" s="7">
        <f>SUM(I312*1.025)</f>
        <v>171236.44650310653</v>
      </c>
    </row>
    <row r="317" spans="1:9" s="10" customFormat="1" ht="14.25" customHeight="1" x14ac:dyDescent="0.25">
      <c r="A317" s="21"/>
      <c r="B317" s="17"/>
      <c r="D317" s="6"/>
      <c r="E317" s="6"/>
      <c r="F317" s="6"/>
      <c r="G317" s="6"/>
      <c r="H317" s="6"/>
      <c r="I317" s="6"/>
    </row>
    <row r="318" spans="1:9" s="10" customFormat="1" ht="14.25" customHeight="1" x14ac:dyDescent="0.25">
      <c r="A318" s="21"/>
      <c r="B318" s="17">
        <v>71</v>
      </c>
      <c r="D318" s="31">
        <f t="shared" ref="D318:H320" si="72">SUM(E310)</f>
        <v>65.920134270940039</v>
      </c>
      <c r="E318" s="31">
        <f t="shared" si="72"/>
        <v>69.257341068406376</v>
      </c>
      <c r="F318" s="31">
        <f t="shared" si="72"/>
        <v>72.763493959994435</v>
      </c>
      <c r="G318" s="31">
        <f t="shared" si="72"/>
        <v>76.447145841719149</v>
      </c>
      <c r="H318" s="31">
        <f t="shared" si="72"/>
        <v>80.317282599956158</v>
      </c>
      <c r="I318" s="31">
        <f>SUM(I314*1.025)</f>
        <v>84.383345031578926</v>
      </c>
    </row>
    <row r="319" spans="1:9" s="10" customFormat="1" ht="14.25" customHeight="1" x14ac:dyDescent="0.25">
      <c r="A319" s="21"/>
      <c r="B319" s="17"/>
      <c r="D319" s="6">
        <f t="shared" si="72"/>
        <v>11426.156606962932</v>
      </c>
      <c r="E319" s="6">
        <f t="shared" si="72"/>
        <v>12004.605785190428</v>
      </c>
      <c r="F319" s="6">
        <f t="shared" si="72"/>
        <v>12612.338953065691</v>
      </c>
      <c r="G319" s="6">
        <f t="shared" si="72"/>
        <v>13250.838612564639</v>
      </c>
      <c r="H319" s="6">
        <f t="shared" si="72"/>
        <v>13921.662317325723</v>
      </c>
      <c r="I319" s="6">
        <f>SUM(I315*1.025)</f>
        <v>14626.446472140335</v>
      </c>
    </row>
    <row r="320" spans="1:9" s="10" customFormat="1" ht="14.25" customHeight="1" x14ac:dyDescent="0.25">
      <c r="A320" s="21"/>
      <c r="B320" s="17"/>
      <c r="D320" s="7">
        <f t="shared" si="72"/>
        <v>137113.87928355532</v>
      </c>
      <c r="E320" s="7">
        <f t="shared" si="72"/>
        <v>144055.26942228529</v>
      </c>
      <c r="F320" s="7">
        <f t="shared" si="72"/>
        <v>151348.06743678843</v>
      </c>
      <c r="G320" s="7">
        <f t="shared" si="72"/>
        <v>159010.0633507758</v>
      </c>
      <c r="H320" s="7">
        <f t="shared" si="72"/>
        <v>167059.94780790881</v>
      </c>
      <c r="I320" s="7">
        <f>SUM(I316*1.025)</f>
        <v>175517.35766568419</v>
      </c>
    </row>
    <row r="321" spans="1:9" s="10" customFormat="1" ht="14.25" customHeight="1" x14ac:dyDescent="0.25">
      <c r="A321" s="21"/>
      <c r="B321" s="17"/>
      <c r="D321" s="7"/>
      <c r="E321" s="7"/>
      <c r="F321" s="7"/>
      <c r="G321" s="7"/>
      <c r="H321" s="7"/>
      <c r="I321" s="7"/>
    </row>
    <row r="322" spans="1:9" s="10" customFormat="1" ht="14.25" customHeight="1" x14ac:dyDescent="0.25">
      <c r="A322" s="21" t="s">
        <v>108</v>
      </c>
      <c r="B322" s="17">
        <v>72</v>
      </c>
      <c r="D322" s="31">
        <f t="shared" ref="D322:H324" si="73">SUM(E314)</f>
        <v>67.56813762771354</v>
      </c>
      <c r="E322" s="31">
        <f t="shared" si="73"/>
        <v>70.988774595116524</v>
      </c>
      <c r="F322" s="31">
        <f t="shared" si="73"/>
        <v>74.582581308994293</v>
      </c>
      <c r="G322" s="31">
        <f t="shared" si="73"/>
        <v>78.358324487762118</v>
      </c>
      <c r="H322" s="31">
        <f t="shared" si="73"/>
        <v>82.325214664955055</v>
      </c>
      <c r="I322" s="31">
        <f>SUM(I318*1.025)</f>
        <v>86.492928657368395</v>
      </c>
    </row>
    <row r="323" spans="1:9" s="10" customFormat="1" ht="14.25" customHeight="1" x14ac:dyDescent="0.25">
      <c r="A323" s="21" t="s">
        <v>140</v>
      </c>
      <c r="B323" s="17"/>
      <c r="D323" s="6">
        <f t="shared" si="73"/>
        <v>11711.810522137004</v>
      </c>
      <c r="E323" s="6">
        <f t="shared" si="73"/>
        <v>12304.720929820187</v>
      </c>
      <c r="F323" s="6">
        <f t="shared" si="73"/>
        <v>12927.647426892332</v>
      </c>
      <c r="G323" s="6">
        <f t="shared" si="73"/>
        <v>13582.109577878755</v>
      </c>
      <c r="H323" s="6">
        <f t="shared" si="73"/>
        <v>14269.703875258865</v>
      </c>
      <c r="I323" s="6">
        <f>SUM(I319*1.025)</f>
        <v>14992.107633943842</v>
      </c>
    </row>
    <row r="324" spans="1:9" s="10" customFormat="1" ht="14.25" customHeight="1" x14ac:dyDescent="0.25">
      <c r="A324" s="21"/>
      <c r="B324" s="17"/>
      <c r="D324" s="7">
        <f t="shared" si="73"/>
        <v>140541.72626564419</v>
      </c>
      <c r="E324" s="7">
        <f t="shared" si="73"/>
        <v>147656.6511578424</v>
      </c>
      <c r="F324" s="7">
        <f t="shared" si="73"/>
        <v>155131.76912270812</v>
      </c>
      <c r="G324" s="7">
        <f t="shared" si="73"/>
        <v>162985.3149345452</v>
      </c>
      <c r="H324" s="7">
        <f t="shared" si="73"/>
        <v>171236.44650310653</v>
      </c>
      <c r="I324" s="7">
        <f>SUM(I320*1.025)</f>
        <v>179905.29160732627</v>
      </c>
    </row>
    <row r="325" spans="1:9" s="10" customFormat="1" ht="14.25" customHeight="1" x14ac:dyDescent="0.25">
      <c r="A325" s="21"/>
      <c r="B325" s="17"/>
      <c r="D325" s="6"/>
      <c r="E325" s="6"/>
      <c r="F325" s="6"/>
      <c r="G325" s="6"/>
      <c r="H325" s="6"/>
      <c r="I325" s="6"/>
    </row>
    <row r="326" spans="1:9" s="10" customFormat="1" ht="14.25" customHeight="1" x14ac:dyDescent="0.25">
      <c r="A326" s="21" t="s">
        <v>50</v>
      </c>
      <c r="B326" s="17">
        <v>73</v>
      </c>
      <c r="D326" s="31">
        <f t="shared" ref="D326:H328" si="74">SUM(E318)</f>
        <v>69.257341068406376</v>
      </c>
      <c r="E326" s="31">
        <f t="shared" si="74"/>
        <v>72.763493959994435</v>
      </c>
      <c r="F326" s="31">
        <f t="shared" si="74"/>
        <v>76.447145841719149</v>
      </c>
      <c r="G326" s="31">
        <f t="shared" si="74"/>
        <v>80.317282599956158</v>
      </c>
      <c r="H326" s="31">
        <f t="shared" si="74"/>
        <v>84.383345031578926</v>
      </c>
      <c r="I326" s="31">
        <f>SUM(I322*1.025)</f>
        <v>88.655251873802598</v>
      </c>
    </row>
    <row r="327" spans="1:9" s="10" customFormat="1" ht="14.25" customHeight="1" x14ac:dyDescent="0.25">
      <c r="A327" s="21"/>
      <c r="B327" s="17"/>
      <c r="D327" s="6">
        <f t="shared" si="74"/>
        <v>12004.605785190428</v>
      </c>
      <c r="E327" s="6">
        <f t="shared" si="74"/>
        <v>12612.338953065691</v>
      </c>
      <c r="F327" s="6">
        <f t="shared" si="74"/>
        <v>13250.838612564639</v>
      </c>
      <c r="G327" s="6">
        <f t="shared" si="74"/>
        <v>13921.662317325723</v>
      </c>
      <c r="H327" s="6">
        <f t="shared" si="74"/>
        <v>14626.446472140335</v>
      </c>
      <c r="I327" s="6">
        <f>SUM(I323*1.025)</f>
        <v>15366.910324792438</v>
      </c>
    </row>
    <row r="328" spans="1:9" s="10" customFormat="1" ht="14.25" customHeight="1" x14ac:dyDescent="0.25">
      <c r="A328" s="21"/>
      <c r="B328" s="17"/>
      <c r="D328" s="7">
        <f t="shared" si="74"/>
        <v>144055.26942228529</v>
      </c>
      <c r="E328" s="7">
        <f t="shared" si="74"/>
        <v>151348.06743678843</v>
      </c>
      <c r="F328" s="7">
        <f t="shared" si="74"/>
        <v>159010.0633507758</v>
      </c>
      <c r="G328" s="7">
        <f t="shared" si="74"/>
        <v>167059.94780790881</v>
      </c>
      <c r="H328" s="7">
        <f t="shared" si="74"/>
        <v>175517.35766568419</v>
      </c>
      <c r="I328" s="7">
        <f>SUM(I324*1.025)</f>
        <v>184402.9238975094</v>
      </c>
    </row>
    <row r="329" spans="1:9" s="10" customFormat="1" ht="14.25" customHeight="1" x14ac:dyDescent="0.25">
      <c r="A329" s="21"/>
      <c r="B329" s="17"/>
      <c r="D329" s="6"/>
      <c r="E329" s="6"/>
      <c r="F329" s="6"/>
      <c r="G329" s="6"/>
      <c r="H329" s="6"/>
      <c r="I329" s="6"/>
    </row>
    <row r="330" spans="1:9" s="10" customFormat="1" ht="14.25" customHeight="1" x14ac:dyDescent="0.25">
      <c r="A330" s="21"/>
      <c r="B330" s="17">
        <v>74</v>
      </c>
      <c r="D330" s="31">
        <f t="shared" ref="D330:H332" si="75">SUM(E322)</f>
        <v>70.988774595116524</v>
      </c>
      <c r="E330" s="31">
        <f t="shared" si="75"/>
        <v>74.582581308994293</v>
      </c>
      <c r="F330" s="31">
        <f t="shared" si="75"/>
        <v>78.358324487762118</v>
      </c>
      <c r="G330" s="31">
        <f t="shared" si="75"/>
        <v>82.325214664955055</v>
      </c>
      <c r="H330" s="31">
        <f t="shared" si="75"/>
        <v>86.492928657368395</v>
      </c>
      <c r="I330" s="31">
        <f>SUM(I326*1.025)</f>
        <v>90.871633170647655</v>
      </c>
    </row>
    <row r="331" spans="1:9" s="10" customFormat="1" ht="14.25" customHeight="1" x14ac:dyDescent="0.25">
      <c r="A331" s="21"/>
      <c r="B331" s="17"/>
      <c r="D331" s="6">
        <f t="shared" si="75"/>
        <v>12304.720929820187</v>
      </c>
      <c r="E331" s="6">
        <f t="shared" si="75"/>
        <v>12927.647426892332</v>
      </c>
      <c r="F331" s="6">
        <f t="shared" si="75"/>
        <v>13582.109577878755</v>
      </c>
      <c r="G331" s="6">
        <f t="shared" si="75"/>
        <v>14269.703875258865</v>
      </c>
      <c r="H331" s="6">
        <f t="shared" si="75"/>
        <v>14992.107633943842</v>
      </c>
      <c r="I331" s="6">
        <f>SUM(I327*1.025)</f>
        <v>15751.083082912248</v>
      </c>
    </row>
    <row r="332" spans="1:9" s="10" customFormat="1" ht="14.25" customHeight="1" x14ac:dyDescent="0.25">
      <c r="A332" s="21"/>
      <c r="B332" s="17"/>
      <c r="D332" s="7">
        <f t="shared" si="75"/>
        <v>147656.6511578424</v>
      </c>
      <c r="E332" s="7">
        <f t="shared" si="75"/>
        <v>155131.76912270812</v>
      </c>
      <c r="F332" s="7">
        <f t="shared" si="75"/>
        <v>162985.3149345452</v>
      </c>
      <c r="G332" s="7">
        <f t="shared" si="75"/>
        <v>171236.44650310653</v>
      </c>
      <c r="H332" s="7">
        <f t="shared" si="75"/>
        <v>179905.29160732627</v>
      </c>
      <c r="I332" s="7">
        <f>SUM(I328*1.025)</f>
        <v>189012.99699494711</v>
      </c>
    </row>
    <row r="333" spans="1:9" s="10" customFormat="1" ht="14.25" customHeight="1" x14ac:dyDescent="0.25">
      <c r="A333" s="21"/>
      <c r="B333" s="17"/>
      <c r="D333" s="6"/>
      <c r="E333" s="6"/>
      <c r="F333" s="6"/>
      <c r="G333" s="6"/>
      <c r="H333" s="6"/>
      <c r="I333" s="6"/>
    </row>
    <row r="334" spans="1:9" s="10" customFormat="1" ht="14.25" customHeight="1" x14ac:dyDescent="0.25">
      <c r="A334" s="21"/>
      <c r="B334" s="17">
        <v>75</v>
      </c>
      <c r="D334" s="31">
        <f t="shared" ref="D334:H336" si="76">SUM(E326)</f>
        <v>72.763493959994435</v>
      </c>
      <c r="E334" s="31">
        <f t="shared" si="76"/>
        <v>76.447145841719149</v>
      </c>
      <c r="F334" s="31">
        <f t="shared" si="76"/>
        <v>80.317282599956158</v>
      </c>
      <c r="G334" s="31">
        <f t="shared" si="76"/>
        <v>84.383345031578926</v>
      </c>
      <c r="H334" s="31">
        <f t="shared" si="76"/>
        <v>88.655251873802598</v>
      </c>
      <c r="I334" s="31">
        <f>SUM(I330*1.025)</f>
        <v>93.143423999913836</v>
      </c>
    </row>
    <row r="335" spans="1:9" s="10" customFormat="1" ht="14.25" customHeight="1" x14ac:dyDescent="0.25">
      <c r="A335" s="21"/>
      <c r="B335" s="17"/>
      <c r="D335" s="6">
        <f t="shared" si="76"/>
        <v>12612.338953065691</v>
      </c>
      <c r="E335" s="6">
        <f t="shared" si="76"/>
        <v>13250.838612564639</v>
      </c>
      <c r="F335" s="6">
        <f t="shared" si="76"/>
        <v>13921.662317325723</v>
      </c>
      <c r="G335" s="6">
        <f t="shared" si="76"/>
        <v>14626.446472140335</v>
      </c>
      <c r="H335" s="6">
        <f t="shared" si="76"/>
        <v>15366.910324792438</v>
      </c>
      <c r="I335" s="6">
        <f>SUM(I331*1.025)</f>
        <v>16144.860159985054</v>
      </c>
    </row>
    <row r="336" spans="1:9" s="10" customFormat="1" ht="14.25" customHeight="1" x14ac:dyDescent="0.25">
      <c r="A336" s="21"/>
      <c r="B336" s="17"/>
      <c r="D336" s="7">
        <f t="shared" si="76"/>
        <v>151348.06743678843</v>
      </c>
      <c r="E336" s="7">
        <f t="shared" si="76"/>
        <v>159010.0633507758</v>
      </c>
      <c r="F336" s="7">
        <f t="shared" si="76"/>
        <v>167059.94780790881</v>
      </c>
      <c r="G336" s="7">
        <f t="shared" si="76"/>
        <v>175517.35766568419</v>
      </c>
      <c r="H336" s="7">
        <f t="shared" si="76"/>
        <v>184402.9238975094</v>
      </c>
      <c r="I336" s="7">
        <f>SUM(I332*1.025)</f>
        <v>193738.32191982077</v>
      </c>
    </row>
    <row r="337" spans="1:9" s="10" customFormat="1" ht="14.25" customHeight="1" x14ac:dyDescent="0.25">
      <c r="A337" s="21"/>
      <c r="B337" s="17"/>
      <c r="D337" s="6"/>
      <c r="E337" s="6"/>
      <c r="F337" s="6"/>
      <c r="G337" s="6"/>
      <c r="H337" s="6"/>
      <c r="I337" s="6"/>
    </row>
    <row r="338" spans="1:9" s="10" customFormat="1" ht="14.25" customHeight="1" x14ac:dyDescent="0.25">
      <c r="A338" s="21"/>
      <c r="B338" s="17">
        <v>76</v>
      </c>
      <c r="D338" s="31">
        <f t="shared" ref="D338:H340" si="77">SUM(E330)</f>
        <v>74.582581308994293</v>
      </c>
      <c r="E338" s="31">
        <f t="shared" si="77"/>
        <v>78.358324487762118</v>
      </c>
      <c r="F338" s="31">
        <f t="shared" si="77"/>
        <v>82.325214664955055</v>
      </c>
      <c r="G338" s="31">
        <f t="shared" si="77"/>
        <v>86.492928657368395</v>
      </c>
      <c r="H338" s="31">
        <f t="shared" si="77"/>
        <v>90.871633170647655</v>
      </c>
      <c r="I338" s="31">
        <f>SUM(I334*1.025)</f>
        <v>95.472009599911672</v>
      </c>
    </row>
    <row r="339" spans="1:9" s="10" customFormat="1" ht="14.25" customHeight="1" x14ac:dyDescent="0.25">
      <c r="A339" s="21"/>
      <c r="B339" s="17"/>
      <c r="D339" s="6">
        <f t="shared" si="77"/>
        <v>12927.647426892332</v>
      </c>
      <c r="E339" s="6">
        <f t="shared" si="77"/>
        <v>13582.109577878755</v>
      </c>
      <c r="F339" s="6">
        <f t="shared" si="77"/>
        <v>14269.703875258865</v>
      </c>
      <c r="G339" s="6">
        <f t="shared" si="77"/>
        <v>14992.107633943842</v>
      </c>
      <c r="H339" s="6">
        <f t="shared" si="77"/>
        <v>15751.083082912248</v>
      </c>
      <c r="I339" s="6">
        <f>SUM(I335*1.025)</f>
        <v>16548.481663984679</v>
      </c>
    </row>
    <row r="340" spans="1:9" s="10" customFormat="1" ht="14.25" customHeight="1" x14ac:dyDescent="0.25">
      <c r="A340" s="21"/>
      <c r="B340" s="17"/>
      <c r="D340" s="7">
        <f t="shared" si="77"/>
        <v>155131.76912270812</v>
      </c>
      <c r="E340" s="7">
        <f t="shared" si="77"/>
        <v>162985.3149345452</v>
      </c>
      <c r="F340" s="7">
        <f t="shared" si="77"/>
        <v>171236.44650310653</v>
      </c>
      <c r="G340" s="7">
        <f t="shared" si="77"/>
        <v>179905.29160732627</v>
      </c>
      <c r="H340" s="7">
        <f t="shared" si="77"/>
        <v>189012.99699494711</v>
      </c>
      <c r="I340" s="7">
        <f>SUM(I336*1.025)</f>
        <v>198581.77996781626</v>
      </c>
    </row>
    <row r="341" spans="1:9" s="10" customFormat="1" ht="14.25" customHeight="1" x14ac:dyDescent="0.25">
      <c r="A341" s="21"/>
      <c r="B341" s="17"/>
      <c r="D341" s="6"/>
      <c r="E341" s="6"/>
      <c r="F341" s="6"/>
      <c r="G341" s="6"/>
      <c r="H341" s="6"/>
      <c r="I341" s="6"/>
    </row>
    <row r="342" spans="1:9" s="10" customFormat="1" ht="14.25" customHeight="1" x14ac:dyDescent="0.25">
      <c r="A342" s="21"/>
      <c r="B342" s="17">
        <v>77</v>
      </c>
      <c r="D342" s="31">
        <f t="shared" ref="D342:H344" si="78">SUM(E334)</f>
        <v>76.447145841719149</v>
      </c>
      <c r="E342" s="31">
        <f t="shared" si="78"/>
        <v>80.317282599956158</v>
      </c>
      <c r="F342" s="31">
        <f t="shared" si="78"/>
        <v>84.383345031578926</v>
      </c>
      <c r="G342" s="31">
        <f t="shared" si="78"/>
        <v>88.655251873802598</v>
      </c>
      <c r="H342" s="31">
        <f t="shared" si="78"/>
        <v>93.143423999913836</v>
      </c>
      <c r="I342" s="31">
        <f>SUM(I338*1.025)</f>
        <v>97.858809839909455</v>
      </c>
    </row>
    <row r="343" spans="1:9" s="10" customFormat="1" ht="14.25" customHeight="1" x14ac:dyDescent="0.25">
      <c r="A343" s="21"/>
      <c r="B343" s="17"/>
      <c r="D343" s="6">
        <f t="shared" si="78"/>
        <v>13250.838612564639</v>
      </c>
      <c r="E343" s="6">
        <f t="shared" si="78"/>
        <v>13921.662317325723</v>
      </c>
      <c r="F343" s="6">
        <f t="shared" si="78"/>
        <v>14626.446472140335</v>
      </c>
      <c r="G343" s="6">
        <f t="shared" si="78"/>
        <v>15366.910324792438</v>
      </c>
      <c r="H343" s="6">
        <f t="shared" si="78"/>
        <v>16144.860159985054</v>
      </c>
      <c r="I343" s="6">
        <f>SUM(I339*1.025)</f>
        <v>16962.193705584294</v>
      </c>
    </row>
    <row r="344" spans="1:9" s="10" customFormat="1" ht="14.25" customHeight="1" x14ac:dyDescent="0.25">
      <c r="A344" s="21"/>
      <c r="B344" s="17"/>
      <c r="D344" s="7">
        <f t="shared" si="78"/>
        <v>159010.0633507758</v>
      </c>
      <c r="E344" s="7">
        <f t="shared" si="78"/>
        <v>167059.94780790881</v>
      </c>
      <c r="F344" s="7">
        <f t="shared" si="78"/>
        <v>175517.35766568419</v>
      </c>
      <c r="G344" s="7">
        <f t="shared" si="78"/>
        <v>184402.9238975094</v>
      </c>
      <c r="H344" s="7">
        <f t="shared" si="78"/>
        <v>193738.32191982077</v>
      </c>
      <c r="I344" s="7">
        <f>SUM(I340*1.025)</f>
        <v>203546.32446701164</v>
      </c>
    </row>
    <row r="345" spans="1:9" s="10" customFormat="1" ht="14.25" customHeight="1" x14ac:dyDescent="0.25">
      <c r="A345" s="21"/>
      <c r="B345" s="17"/>
      <c r="D345" s="6"/>
      <c r="E345" s="6"/>
      <c r="F345" s="6"/>
      <c r="G345" s="6"/>
      <c r="H345" s="6"/>
      <c r="I345" s="6"/>
    </row>
    <row r="346" spans="1:9" s="10" customFormat="1" ht="14.25" customHeight="1" x14ac:dyDescent="0.25">
      <c r="A346" s="21"/>
      <c r="B346" s="17">
        <v>78</v>
      </c>
      <c r="D346" s="31">
        <f t="shared" ref="D346:H348" si="79">SUM(E338)</f>
        <v>78.358324487762118</v>
      </c>
      <c r="E346" s="31">
        <f t="shared" si="79"/>
        <v>82.325214664955055</v>
      </c>
      <c r="F346" s="31">
        <f t="shared" si="79"/>
        <v>86.492928657368395</v>
      </c>
      <c r="G346" s="31">
        <f t="shared" si="79"/>
        <v>90.871633170647655</v>
      </c>
      <c r="H346" s="31">
        <f t="shared" si="79"/>
        <v>95.472009599911672</v>
      </c>
      <c r="I346" s="31">
        <f>SUM(I342*1.025)</f>
        <v>100.30528008590719</v>
      </c>
    </row>
    <row r="347" spans="1:9" s="10" customFormat="1" ht="14.25" customHeight="1" x14ac:dyDescent="0.25">
      <c r="A347" s="21"/>
      <c r="B347" s="17"/>
      <c r="D347" s="6">
        <f t="shared" si="79"/>
        <v>13582.109577878755</v>
      </c>
      <c r="E347" s="6">
        <f t="shared" si="79"/>
        <v>14269.703875258865</v>
      </c>
      <c r="F347" s="6">
        <f t="shared" si="79"/>
        <v>14992.107633943842</v>
      </c>
      <c r="G347" s="6">
        <f t="shared" si="79"/>
        <v>15751.083082912248</v>
      </c>
      <c r="H347" s="6">
        <f t="shared" si="79"/>
        <v>16548.481663984679</v>
      </c>
      <c r="I347" s="6">
        <f>SUM(I343*1.025)</f>
        <v>17386.248548223899</v>
      </c>
    </row>
    <row r="348" spans="1:9" s="10" customFormat="1" ht="14.25" customHeight="1" x14ac:dyDescent="0.25">
      <c r="A348" s="21"/>
      <c r="B348" s="17"/>
      <c r="D348" s="7">
        <f t="shared" si="79"/>
        <v>162985.3149345452</v>
      </c>
      <c r="E348" s="7">
        <f t="shared" si="79"/>
        <v>171236.44650310653</v>
      </c>
      <c r="F348" s="7">
        <f t="shared" si="79"/>
        <v>179905.29160732627</v>
      </c>
      <c r="G348" s="7">
        <f t="shared" si="79"/>
        <v>189012.99699494711</v>
      </c>
      <c r="H348" s="7">
        <f t="shared" si="79"/>
        <v>198581.77996781626</v>
      </c>
      <c r="I348" s="7">
        <f>SUM(I344*1.025)</f>
        <v>208634.9825786869</v>
      </c>
    </row>
    <row r="349" spans="1:9" s="10" customFormat="1" ht="14.25" customHeight="1" x14ac:dyDescent="0.25">
      <c r="A349" s="21"/>
      <c r="B349" s="17"/>
      <c r="D349" s="6"/>
      <c r="E349" s="6"/>
      <c r="F349" s="6"/>
      <c r="G349" s="6"/>
      <c r="H349" s="6"/>
      <c r="I349" s="6"/>
    </row>
    <row r="350" spans="1:9" s="10" customFormat="1" ht="14.25" customHeight="1" x14ac:dyDescent="0.25">
      <c r="A350" s="21" t="s">
        <v>51</v>
      </c>
      <c r="B350" s="17">
        <v>79</v>
      </c>
      <c r="D350" s="31">
        <f t="shared" ref="D350:H352" si="80">SUM(E342)</f>
        <v>80.317282599956158</v>
      </c>
      <c r="E350" s="31">
        <f t="shared" si="80"/>
        <v>84.383345031578926</v>
      </c>
      <c r="F350" s="31">
        <f t="shared" si="80"/>
        <v>88.655251873802598</v>
      </c>
      <c r="G350" s="31">
        <f t="shared" si="80"/>
        <v>93.143423999913836</v>
      </c>
      <c r="H350" s="31">
        <f t="shared" si="80"/>
        <v>97.858809839909455</v>
      </c>
      <c r="I350" s="31">
        <f>SUM(I346*1.025)</f>
        <v>102.81291208805486</v>
      </c>
    </row>
    <row r="351" spans="1:9" s="10" customFormat="1" ht="14.25" customHeight="1" x14ac:dyDescent="0.25">
      <c r="A351" s="21" t="s">
        <v>111</v>
      </c>
      <c r="B351" s="17"/>
      <c r="D351" s="6">
        <f t="shared" si="80"/>
        <v>13921.662317325723</v>
      </c>
      <c r="E351" s="6">
        <f t="shared" si="80"/>
        <v>14626.446472140335</v>
      </c>
      <c r="F351" s="6">
        <f t="shared" si="80"/>
        <v>15366.910324792438</v>
      </c>
      <c r="G351" s="6">
        <f t="shared" si="80"/>
        <v>16144.860159985054</v>
      </c>
      <c r="H351" s="6">
        <f t="shared" si="80"/>
        <v>16962.193705584294</v>
      </c>
      <c r="I351" s="6">
        <f>SUM(I347*1.025)</f>
        <v>17820.904761929494</v>
      </c>
    </row>
    <row r="352" spans="1:9" s="10" customFormat="1" ht="14.25" customHeight="1" x14ac:dyDescent="0.25">
      <c r="A352" s="21" t="s">
        <v>69</v>
      </c>
      <c r="B352" s="17"/>
      <c r="D352" s="7">
        <f t="shared" si="80"/>
        <v>167059.94780790881</v>
      </c>
      <c r="E352" s="7">
        <f t="shared" si="80"/>
        <v>175517.35766568419</v>
      </c>
      <c r="F352" s="7">
        <f t="shared" si="80"/>
        <v>184402.9238975094</v>
      </c>
      <c r="G352" s="7">
        <f t="shared" si="80"/>
        <v>193738.32191982077</v>
      </c>
      <c r="H352" s="7">
        <f t="shared" si="80"/>
        <v>203546.32446701164</v>
      </c>
      <c r="I352" s="7">
        <f>SUM(I348*1.025)</f>
        <v>213850.85714315405</v>
      </c>
    </row>
    <row r="353" spans="1:9" s="10" customFormat="1" ht="14.25" customHeight="1" x14ac:dyDescent="0.25">
      <c r="A353" s="21" t="s">
        <v>110</v>
      </c>
      <c r="B353" s="17"/>
      <c r="D353" s="7"/>
      <c r="E353" s="7"/>
      <c r="F353" s="7"/>
      <c r="G353" s="7"/>
      <c r="H353" s="7"/>
      <c r="I353" s="7"/>
    </row>
    <row r="354" spans="1:9" s="10" customFormat="1" ht="14.25" customHeight="1" x14ac:dyDescent="0.25">
      <c r="A354" s="21" t="s">
        <v>88</v>
      </c>
      <c r="B354" s="17"/>
      <c r="D354" s="7"/>
      <c r="E354" s="7"/>
      <c r="F354" s="7"/>
      <c r="G354" s="7"/>
      <c r="H354" s="7"/>
      <c r="I354" s="7"/>
    </row>
    <row r="355" spans="1:9" s="10" customFormat="1" ht="14.25" customHeight="1" x14ac:dyDescent="0.25">
      <c r="A355" s="21" t="s">
        <v>52</v>
      </c>
      <c r="B355" s="17"/>
      <c r="D355" s="7"/>
      <c r="E355" s="7"/>
      <c r="F355" s="7"/>
      <c r="G355" s="7"/>
      <c r="H355" s="7"/>
      <c r="I355" s="7"/>
    </row>
    <row r="356" spans="1:9" s="10" customFormat="1" ht="14.25" customHeight="1" x14ac:dyDescent="0.25">
      <c r="A356" s="21"/>
      <c r="B356" s="17"/>
      <c r="D356" s="6"/>
      <c r="E356" s="6"/>
      <c r="F356" s="6"/>
      <c r="G356" s="6"/>
      <c r="H356" s="6"/>
      <c r="I356" s="6"/>
    </row>
    <row r="357" spans="1:9" s="10" customFormat="1" ht="14.25" customHeight="1" x14ac:dyDescent="0.25">
      <c r="A357" s="21" t="s">
        <v>63</v>
      </c>
      <c r="B357" s="17">
        <v>80</v>
      </c>
      <c r="D357" s="31">
        <f t="shared" ref="D357:H359" si="81">SUM(E346)</f>
        <v>82.325214664955055</v>
      </c>
      <c r="E357" s="31">
        <f t="shared" si="81"/>
        <v>86.492928657368395</v>
      </c>
      <c r="F357" s="31">
        <f t="shared" si="81"/>
        <v>90.871633170647655</v>
      </c>
      <c r="G357" s="31">
        <f t="shared" si="81"/>
        <v>95.472009599911672</v>
      </c>
      <c r="H357" s="31">
        <f t="shared" si="81"/>
        <v>100.30528008590719</v>
      </c>
      <c r="I357" s="31">
        <f>SUM(I350*1.025)</f>
        <v>105.38323489025622</v>
      </c>
    </row>
    <row r="358" spans="1:9" s="10" customFormat="1" ht="14.25" customHeight="1" x14ac:dyDescent="0.25">
      <c r="A358" s="21"/>
      <c r="B358" s="17"/>
      <c r="D358" s="6">
        <f t="shared" si="81"/>
        <v>14269.703875258865</v>
      </c>
      <c r="E358" s="6">
        <f t="shared" si="81"/>
        <v>14992.107633943842</v>
      </c>
      <c r="F358" s="6">
        <f t="shared" si="81"/>
        <v>15751.083082912248</v>
      </c>
      <c r="G358" s="6">
        <f t="shared" si="81"/>
        <v>16548.481663984679</v>
      </c>
      <c r="H358" s="6">
        <f t="shared" si="81"/>
        <v>17386.248548223899</v>
      </c>
      <c r="I358" s="6">
        <f>SUM(I351*1.025)</f>
        <v>18266.42738097773</v>
      </c>
    </row>
    <row r="359" spans="1:9" s="10" customFormat="1" ht="14.25" customHeight="1" x14ac:dyDescent="0.25">
      <c r="A359" s="21"/>
      <c r="B359" s="17"/>
      <c r="D359" s="7">
        <f t="shared" si="81"/>
        <v>171236.44650310653</v>
      </c>
      <c r="E359" s="7">
        <f t="shared" si="81"/>
        <v>179905.29160732627</v>
      </c>
      <c r="F359" s="7">
        <f t="shared" si="81"/>
        <v>189012.99699494711</v>
      </c>
      <c r="G359" s="7">
        <f t="shared" si="81"/>
        <v>198581.77996781626</v>
      </c>
      <c r="H359" s="7">
        <f t="shared" si="81"/>
        <v>208634.9825786869</v>
      </c>
      <c r="I359" s="7">
        <f>SUM(I352*1.025)</f>
        <v>219197.12857173287</v>
      </c>
    </row>
    <row r="360" spans="1:9" ht="15" customHeight="1" x14ac:dyDescent="0.25">
      <c r="A360" s="4"/>
      <c r="B360" s="26"/>
      <c r="D360" s="5"/>
      <c r="E360" s="5"/>
      <c r="F360" s="5"/>
      <c r="G360" s="5"/>
      <c r="H360" s="5"/>
      <c r="I360" s="5"/>
    </row>
    <row r="396" spans="1:9" s="8" customFormat="1" ht="15" x14ac:dyDescent="0.2">
      <c r="A396" s="1"/>
      <c r="B396" s="27"/>
      <c r="C396" s="1"/>
      <c r="D396" s="1"/>
      <c r="E396" s="1"/>
      <c r="F396" s="1"/>
      <c r="G396" s="1"/>
      <c r="H396" s="1"/>
      <c r="I396" s="1"/>
    </row>
    <row r="397" spans="1:9" ht="8.25" customHeight="1" x14ac:dyDescent="0.2"/>
    <row r="454" spans="1:9" s="8" customFormat="1" ht="15" x14ac:dyDescent="0.2">
      <c r="A454" s="1"/>
      <c r="B454" s="27"/>
      <c r="C454" s="1"/>
      <c r="D454" s="1"/>
      <c r="E454" s="1"/>
      <c r="F454" s="1"/>
      <c r="G454" s="1"/>
      <c r="H454" s="1"/>
      <c r="I454" s="1"/>
    </row>
    <row r="455" spans="1:9" ht="8.25" customHeight="1" x14ac:dyDescent="0.2"/>
  </sheetData>
  <sortState xmlns:xlrd2="http://schemas.microsoft.com/office/spreadsheetml/2017/richdata2" ref="A243:A246">
    <sortCondition ref="A243:A246"/>
  </sortState>
  <mergeCells count="3">
    <mergeCell ref="A1:I1"/>
    <mergeCell ref="A2:I2"/>
    <mergeCell ref="A3:I3"/>
  </mergeCells>
  <phoneticPr fontId="8" type="noConversion"/>
  <pageMargins left="1" right="0.75" top="0.51" bottom="0.76" header="0.5" footer="0.5"/>
  <pageSetup scale="7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SCHEDULE</vt:lpstr>
      <vt:lpstr>'2024 SCHEDULE'!Print_Titles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3.15 cola</dc:title>
  <dc:creator>x</dc:creator>
  <cp:lastModifiedBy>Mei Barker</cp:lastModifiedBy>
  <cp:lastPrinted>2024-08-02T00:17:47Z</cp:lastPrinted>
  <dcterms:created xsi:type="dcterms:W3CDTF">1998-11-17T16:18:17Z</dcterms:created>
  <dcterms:modified xsi:type="dcterms:W3CDTF">2024-08-12T17:59:50Z</dcterms:modified>
</cp:coreProperties>
</file>